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<sst xmlns="http://schemas.openxmlformats.org/spreadsheetml/2006/main" count="4320" uniqueCount="1001">
  <si>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</si>
  <si>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</si>
  <si>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</si>
  <si>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</si>
  <si>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</si>
  <si>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</si>
  <si>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</si>
  <si>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</si>
  <si>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</si>
  <si>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</si>
  <si>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</si>
  <si>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</si>
  <si>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</si>
  <si>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</si>
  <si>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</si>
  <si>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</si>
  <si>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</si>
  <si>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</si>
  <si>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</si>
  <si>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</si>
  <si>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</si>
  <si>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</si>
  <si>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</si>
  <si>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</si>
  <si>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</si>
  <si>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</si>
  <si>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</si>
  <si>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</si>
  <si>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</si>
  <si>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</si>
  <si>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</si>
  <si>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</si>
  <si>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</si>
  <si>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</si>
  <si>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</si>
  <si>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</si>
  <si>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</si>
  <si>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</si>
  <si>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</si>
  <si>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</si>
  <si>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</si>
  <si>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</si>
  <si>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</si>
  <si>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</si>
  <si>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</si>
  <si>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</si>
  <si>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</si>
  <si>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</si>
  <si>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</si>
  <si>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</si>
  <si>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</si>
  <si>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</si>
  <si>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</si>
  <si>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</si>
  <si>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</si>
  <si>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</si>
  <si>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</si>
  <si>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</si>
  <si>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</si>
  <si>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</si>
  <si>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</si>
  <si>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</si>
  <si>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</si>
  <si>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</si>
  <si>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</si>
  <si>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</si>
  <si>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</si>
  <si>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</si>
  <si>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</si>
  <si>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</si>
  <si>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</si>
  <si>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</si>
  <si>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</si>
  <si>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</si>
  <si>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</si>
  <si>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</si>
  <si>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</si>
  <si>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</si>
  <si>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</si>
  <si>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</si>
  <si>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</si>
  <si>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</si>
  <si>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</si>
  <si>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</si>
  <si>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</si>
  <si>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</si>
  <si>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</si>
  <si>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</si>
  <si>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</si>
  <si>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</si>
  <si>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</si>
  <si>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</si>
  <si>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</si>
  <si>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</si>
  <si>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</si>
  <si>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</si>
  <si>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</si>
  <si>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</si>
  <si>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</si>
  <si>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</si>
  <si>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</si>
  <si>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</si>
  <si>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</si>
  <si>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</si>
  <si>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</si>
  <si>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</si>
  <si>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</si>
  <si>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</si>
  <si>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</si>
  <si>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</si>
  <si>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</si>
  <si>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</si>
  <si>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</si>
  <si>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</si>
  <si>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</si>
  <si>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</si>
  <si>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</si>
  <si>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</si>
  <si>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</si>
  <si>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</si>
  <si>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</si>
  <si>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</si>
  <si>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</si>
  <si>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</si>
  <si>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</si>
  <si>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</si>
  <si>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</si>
  <si>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</si>
  <si>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</si>
  <si>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</si>
  <si>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</si>
  <si>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</si>
  <si>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</si>
  <si>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</si>
  <si>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</si>
  <si>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</si>
  <si>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</si>
  <si>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</si>
  <si>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</si>
  <si>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</si>
  <si>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</si>
  <si>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</si>
  <si>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</si>
  <si>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</si>
  <si>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</si>
  <si>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</si>
  <si>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</si>
  <si>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</si>
  <si>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</si>
  <si>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</si>
  <si>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</si>
  <si>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</si>
  <si>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</si>
  <si>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</si>
  <si>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</si>
  <si>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</si>
  <si>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</si>
  <si>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</si>
  <si>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</si>
  <si>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</si>
  <si>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</si>
  <si>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</si>
  <si>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</si>
  <si>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</si>
  <si>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</si>
  <si>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</si>
  <si>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</si>
  <si>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</si>
  <si>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</si>
  <si>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</si>
  <si>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</si>
  <si>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</si>
  <si>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</si>
  <si>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</si>
  <si>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</si>
  <si>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</si>
  <si>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</si>
  <si>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</si>
  <si>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</si>
  <si>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</si>
  <si>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</si>
  <si>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</si>
  <si>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</si>
  <si>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</si>
  <si>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</si>
  <si>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</si>
  <si>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</si>
  <si>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</si>
  <si>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</si>
  <si>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</si>
  <si>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</si>
  <si>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</si>
  <si>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</si>
  <si>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</si>
  <si>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</si>
  <si>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</si>
  <si>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</si>
  <si>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</si>
  <si>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</si>
  <si>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</si>
  <si>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</si>
  <si>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</si>
  <si>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</si>
  <si>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</si>
  <si>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</si>
  <si>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</si>
  <si>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</si>
  <si>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</si>
  <si>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</si>
  <si>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</si>
  <si>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</si>
  <si>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</si>
  <si>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</si>
  <si>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</si>
  <si>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</si>
  <si>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</si>
  <si>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</si>
  <si>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</si>
  <si>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</si>
  <si>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</si>
  <si>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</si>
  <si>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</si>
  <si>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</si>
  <si>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</si>
  <si>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</si>
  <si>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</si>
  <si>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</si>
  <si>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</si>
  <si>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</si>
  <si>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</si>
  <si>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</si>
  <si>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</si>
  <si>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</si>
  <si>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</si>
  <si>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</si>
  <si>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</si>
  <si>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</si>
  <si>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</si>
  <si>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</si>
  <si>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</si>
  <si>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</si>
  <si>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</si>
  <si>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</si>
  <si>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</si>
  <si>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</si>
  <si>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</si>
  <si>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</si>
  <si>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</si>
  <si>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</si>
  <si>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</si>
  <si>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</si>
  <si>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</si>
  <si>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</si>
  <si>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</si>
  <si>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</si>
  <si>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</si>
  <si>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</si>
  <si>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</si>
  <si>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</si>
  <si>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</si>
  <si>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</si>
  <si>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</si>
  <si>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</si>
  <si>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</si>
  <si>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</si>
  <si>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</si>
  <si>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</si>
  <si>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</si>
  <si>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</si>
  <si>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</si>
  <si>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</si>
  <si>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</si>
  <si>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</si>
  <si>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</si>
  <si>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</si>
  <si>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</si>
  <si>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</si>
  <si>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</si>
  <si>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</si>
  <si>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</si>
  <si>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</si>
  <si>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</si>
  <si>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</si>
  <si>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</si>
  <si>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</si>
  <si>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</si>
  <si>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</si>
  <si>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</si>
  <si>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</si>
  <si>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</si>
  <si>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</si>
  <si>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</si>
  <si>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</si>
  <si>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</si>
  <si>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</si>
  <si>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</si>
  <si>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</si>
  <si>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</si>
  <si>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</si>
  <si>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</si>
  <si>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</si>
  <si>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</si>
  <si>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</si>
  <si>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</si>
  <si>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</si>
  <si>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</si>
  <si>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</si>
  <si>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</si>
  <si>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</si>
  <si>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</si>
  <si>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</si>
  <si>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</si>
  <si>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</si>
  <si>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</si>
  <si>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</si>
  <si>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</si>
  <si>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</si>
  <si>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</si>
  <si>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</si>
  <si>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</si>
  <si>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</si>
  <si>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</si>
  <si>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</si>
  <si>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</si>
  <si>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</si>
  <si>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</si>
  <si>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</si>
  <si>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</si>
  <si>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</si>
  <si>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</si>
  <si>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</si>
  <si>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</si>
  <si>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</si>
  <si>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</si>
  <si>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</si>
  <si>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</si>
  <si>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</si>
  <si>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</si>
  <si>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</si>
  <si>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</si>
  <si>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</si>
  <si>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</si>
  <si>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</si>
  <si>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</si>
  <si>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</si>
  <si>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</si>
  <si>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</si>
  <si>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</si>
  <si>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</si>
  <si>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</si>
  <si>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</si>
  <si>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</si>
  <si>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</si>
  <si>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</si>
  <si>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</si>
  <si>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</si>
  <si>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</si>
  <si>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</si>
  <si>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</si>
  <si>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</si>
  <si>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</si>
  <si>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</si>
  <si>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</si>
  <si>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</si>
  <si>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</si>
  <si>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</si>
  <si>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</si>
  <si>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</si>
  <si>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</si>
  <si>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</si>
  <si>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</si>
  <si>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</si>
  <si>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</si>
  <si>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</si>
  <si>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</si>
  <si>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</si>
  <si>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</si>
  <si>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</si>
  <si>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</si>
  <si>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</si>
  <si>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</si>
  <si>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</si>
  <si>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</si>
  <si>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</si>
  <si>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</si>
  <si>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</si>
  <si>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</si>
  <si>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</si>
  <si>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</si>
  <si>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</si>
  <si>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</si>
  <si>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</si>
  <si>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</si>
  <si>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</si>
  <si>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</si>
  <si>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</si>
  <si>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</si>
  <si>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</si>
  <si>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</si>
  <si>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</si>
  <si>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</si>
  <si>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</si>
  <si>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</si>
  <si>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</si>
  <si>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</si>
  <si>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</si>
  <si>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</si>
  <si>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</si>
  <si>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</si>
  <si>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</si>
  <si>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</si>
  <si>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</si>
  <si>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</si>
  <si>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</si>
  <si>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</si>
  <si>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</si>
  <si>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</si>
  <si>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</si>
  <si>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</si>
  <si>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</si>
  <si>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</si>
  <si>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</si>
  <si>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</si>
  <si>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</si>
  <si>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</si>
  <si>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</si>
  <si>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</si>
  <si>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</si>
  <si>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</si>
  <si>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</si>
  <si>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</si>
  <si>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</si>
  <si>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</si>
  <si>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</si>
  <si>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</si>
  <si>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</si>
  <si>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</si>
  <si>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</si>
  <si>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</si>
  <si>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</si>
  <si>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</si>
  <si>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</si>
  <si>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</si>
  <si>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</si>
  <si>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</si>
  <si>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</si>
  <si>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</si>
  <si>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</si>
  <si>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</si>
  <si>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</si>
  <si>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</si>
  <si>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</si>
  <si>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</si>
  <si>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</si>
  <si>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</si>
  <si>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</si>
  <si>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</si>
  <si>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</si>
  <si>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</si>
  <si>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</si>
  <si>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</si>
  <si>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</si>
  <si>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</si>
  <si>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</si>
  <si>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</si>
  <si>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</si>
  <si>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</si>
  <si>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</si>
  <si>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</si>
  <si>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</si>
  <si>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</si>
  <si>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</si>
  <si>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</si>
  <si>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</si>
  <si>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</si>
  <si>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</si>
  <si>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</si>
  <si>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</si>
  <si>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</si>
  <si>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</si>
  <si>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</si>
  <si>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</si>
  <si>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</si>
  <si>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</si>
  <si>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</si>
  <si>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</si>
  <si>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</si>
  <si>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</si>
  <si>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</si>
  <si>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</si>
  <si>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</si>
  <si>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</si>
  <si>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</si>
  <si>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</si>
  <si>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</si>
  <si>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</si>
  <si>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</si>
  <si>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</si>
  <si>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</si>
  <si>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</si>
  <si>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</si>
  <si>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</si>
  <si>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</si>
  <si>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</si>
  <si>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</si>
  <si>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</si>
  <si>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</si>
  <si>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</si>
  <si>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</si>
  <si>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</si>
  <si>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</si>
  <si>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</si>
  <si>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</si>
  <si>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</si>
  <si>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</si>
  <si>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</si>
  <si>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</si>
  <si>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</si>
  <si>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</si>
  <si>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</si>
  <si>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</si>
  <si>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</si>
  <si>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</si>
  <si>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</si>
  <si>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</si>
  <si>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</si>
  <si>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</si>
  <si>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</si>
  <si>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</si>
  <si>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</si>
  <si>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</si>
  <si>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</si>
  <si>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</si>
  <si>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</si>
  <si>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</si>
  <si>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</si>
  <si>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</si>
  <si>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</si>
  <si>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</si>
  <si>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</si>
  <si>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</si>
  <si>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</si>
  <si>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</si>
  <si>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</si>
  <si>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</si>
  <si>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</si>
  <si>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</si>
  <si>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</si>
  <si>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</si>
  <si>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</si>
  <si>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</si>
  <si>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</si>
  <si>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</si>
  <si>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</si>
  <si>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</si>
  <si>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</si>
  <si>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</si>
  <si>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</si>
  <si>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</si>
  <si>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</si>
  <si>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</si>
  <si>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</si>
  <si>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</si>
  <si>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</si>
  <si>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</si>
  <si>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</si>
  <si>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</si>
  <si>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</si>
  <si>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</si>
  <si>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</si>
  <si>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</si>
  <si>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</si>
  <si>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</si>
  <si>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</si>
  <si>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</si>
  <si>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</si>
  <si>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</si>
  <si>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</si>
  <si>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</si>
  <si>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</si>
  <si>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</si>
  <si>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</si>
  <si>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</si>
  <si>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</si>
  <si>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</si>
  <si>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</si>
  <si>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</si>
  <si>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</si>
  <si>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</si>
  <si>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</si>
  <si>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</si>
  <si>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</si>
  <si>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</si>
  <si>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</si>
  <si>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</si>
  <si>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</si>
  <si>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</si>
  <si>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</si>
  <si>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</si>
  <si>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</si>
  <si>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</si>
  <si>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</si>
  <si>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</si>
  <si>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</si>
  <si>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</si>
  <si>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</si>
  <si>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</si>
  <si>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</si>
  <si>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</si>
  <si>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</si>
  <si>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</si>
  <si>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</si>
  <si>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</si>
  <si>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</si>
  <si>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</si>
  <si>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</si>
  <si>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</si>
  <si>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</si>
  <si>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</si>
  <si>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</si>
  <si>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</si>
  <si>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</si>
  <si>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</si>
  <si>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</si>
  <si>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</si>
  <si>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</si>
  <si>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</si>
  <si>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</si>
  <si>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</si>
  <si>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</si>
  <si>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</si>
  <si>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</si>
  <si>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</si>
  <si>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</si>
  <si>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</si>
  <si>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</si>
  <si>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</si>
  <si>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</si>
  <si>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</si>
  <si>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</si>
  <si>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</si>
  <si>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</si>
  <si>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</si>
  <si>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</si>
  <si>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</si>
  <si>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</si>
  <si>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</si>
  <si>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</si>
  <si>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</si>
  <si>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</si>
  <si>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</si>
  <si>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</si>
  <si>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</si>
  <si>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</si>
  <si>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</si>
  <si>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</si>
  <si>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</si>
  <si>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</si>
  <si>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</si>
  <si>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</si>
  <si>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</si>
  <si>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</si>
  <si>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</si>
  <si>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</si>
  <si>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</si>
  <si>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</si>
  <si>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</si>
  <si>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</si>
  <si>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</si>
  <si>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</si>
  <si>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</si>
  <si>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</si>
  <si>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</si>
  <si>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</si>
  <si>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</si>
  <si>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</si>
  <si>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</si>
  <si>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</si>
  <si>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</si>
  <si>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</si>
  <si>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</si>
  <si>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</si>
  <si>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</si>
  <si>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</si>
  <si>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</si>
  <si>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</si>
  <si>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</si>
  <si>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</si>
  <si>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</si>
  <si>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</si>
  <si>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</si>
  <si>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</si>
  <si>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</si>
  <si>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</si>
  <si>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</si>
  <si>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</si>
  <si>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</si>
  <si>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</si>
  <si>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</si>
  <si>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</si>
  <si>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</si>
  <si>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</si>
  <si>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</si>
  <si>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</si>
  <si>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</si>
  <si>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</si>
  <si>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</si>
  <si>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</si>
  <si>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</si>
  <si>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</si>
  <si>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</si>
  <si>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</si>
  <si>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</si>
  <si>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</si>
  <si>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</si>
  <si>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</si>
  <si>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</si>
  <si>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</si>
  <si>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</si>
  <si>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</si>
  <si>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</si>
  <si>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</si>
  <si>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</si>
  <si>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</si>
  <si>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</si>
  <si>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</si>
  <si>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</si>
  <si>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</si>
  <si>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</si>
  <si>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</si>
  <si>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</si>
  <si>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</si>
  <si>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</si>
  <si>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</si>
  <si>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</si>
  <si>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</si>
  <si>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</si>
  <si>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</si>
  <si>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</si>
  <si>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</si>
  <si>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</si>
  <si>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</si>
  <si>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</si>
  <si>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</si>
  <si>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</si>
  <si>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</si>
  <si>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</si>
  <si>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</si>
  <si>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</si>
  <si>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</si>
  <si>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</si>
  <si>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</si>
  <si>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</si>
  <si>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</si>
  <si>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</si>
  <si>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</si>
  <si>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</si>
  <si>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</si>
  <si>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</si>
  <si>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</si>
  <si>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</si>
  <si>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</si>
  <si>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</si>
  <si>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</si>
  <si>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</si>
  <si>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</si>
  <si>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</si>
  <si>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</si>
  <si>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</si>
  <si>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</si>
  <si>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</si>
  <si>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</si>
  <si>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</si>
  <si>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</si>
  <si>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</si>
  <si>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</si>
  <si>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</si>
  <si>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</si>
  <si>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</si>
  <si>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</si>
  <si>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</si>
  <si>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</si>
  <si>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</si>
  <si>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</si>
  <si>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</si>
  <si>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</si>
  <si>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</si>
  <si>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</si>
  <si>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</si>
  <si>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</si>
  <si>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</si>
  <si>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</si>
  <si>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</si>
  <si>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</si>
  <si>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</si>
  <si>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</si>
  <si>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</si>
  <si>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</si>
  <si>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</si>
  <si>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</si>
  <si>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</si>
  <si>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</si>
  <si>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</si>
  <si>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</si>
  <si>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</si>
  <si>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</si>
  <si>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</si>
  <si>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</si>
  <si>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</si>
  <si>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</si>
  <si>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</si>
  <si>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</si>
  <si>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</si>
  <si>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</si>
  <si>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</si>
  <si>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</si>
  <si>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</si>
  <si>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</si>
  <si>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</si>
  <si>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</si>
  <si>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</si>
  <si>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</si>
  <si>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</si>
  <si>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</si>
  <si>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</si>
  <si>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</si>
  <si>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</si>
  <si>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</si>
  <si>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</si>
  <si>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</si>
  <si>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</si>
  <si>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</si>
  <si>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</si>
  <si>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</si>
  <si>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</si>
  <si>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</si>
  <si>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</si>
  <si>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</si>
  <si>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</si>
  <si>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</si>
  <si>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</si>
  <si>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</si>
  <si>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</si>
  <si>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</si>
  <si>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</si>
  <si>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</si>
  <si>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</si>
  <si>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</si>
  <si>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</si>
  <si>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</si>
  <si>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</si>
  <si>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</si>
  <si>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</si>
  <si>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</si>
  <si>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</si>
  <si>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</si>
  <si>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</si>
  <si>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</si>
  <si>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</si>
  <si>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</si>
  <si>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</si>
  <si>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</si>
  <si>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</si>
  <si>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</si>
  <si>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</si>
  <si>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</si>
  <si>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</si>
  <si>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</si>
  <si>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</si>
  <si>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</si>
  <si>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</si>
  <si>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</si>
  <si>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</si>
  <si>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</si>
  <si>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</si>
  <si>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</si>
  <si>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</si>
  <si>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</si>
  <si>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</si>
  <si>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</si>
  <si>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</si>
  <si>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</si>
  <si>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</si>
  <si>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</si>
  <si>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</si>
  <si>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</si>
  <si>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</si>
  <si>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</si>
  <si>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</si>
  <si>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</si>
  <si>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</si>
  <si>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</si>
  <si>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</si>
  <si>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</si>
  <si>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</si>
  <si>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</si>
  <si>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</si>
  <si>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</si>
  <si>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</si>
  <si>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</si>
  <si>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</si>
  <si>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</si>
  <si>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</si>
  <si>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</si>
  <si>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</si>
  <si>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</si>
  <si>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</si>
  <si>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</si>
  <si>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</si>
  <si>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</si>
  <si>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</si>
  <si>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</si>
  <si>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</si>
  <si>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</si>
  <si>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</si>
  <si>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</si>
  <si>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</si>
  <si>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</si>
  <si>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</si>
  <si>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</si>
  <si>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</si>
  <si>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</si>
  <si>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</si>
  <si>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</si>
  <si>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</si>
  <si>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</si>
  <si>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</si>
  <si>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</si>
  <si>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</si>
  <si>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</si>
  <si>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</si>
  <si>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</si>
  <si>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</si>
  <si>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</si>
  <si>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</si>
  <si>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</si>
  <si>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</si>
  <si>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</si>
  <si>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</si>
  <si>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</si>
  <si>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</si>
  <si>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</si>
  <si>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</si>
  <si>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</si>
  <si>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</si>
  <si>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</si>
  <si>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</si>
  <si>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</si>
  <si>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</si>
  <si>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</si>
  <si>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</si>
  <si>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</si>
  <si>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</si>
  <si>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</si>
  <si>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</si>
  <si>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</si>
  <si>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</si>
  <si>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</si>
  <si>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</si>
  <si>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</si>
  <si>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</si>
  <si>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</si>
  <si>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</si>
  <si>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</si>
  <si>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</si>
  <si>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</si>
  <si>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</si>
  <si>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</si>
  <si>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</si>
  <si>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</si>
  <si>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</si>
  <si>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</si>
  <si>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</si>
  <si>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</si>
  <si>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</si>
  <si>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</si>
  <si>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</si>
  <si>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</si>
  <si>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</si>
  <si>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</si>
  <si>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</si>
  <si>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</si>
  <si>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</si>
  <si>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</si>
  <si>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</si>
  <si>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</si>
  <si>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</si>
  <si>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</si>
  <si>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</si>
  <si>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</si>
  <si>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</si>
  <si>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</si>
  <si>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</si>
  <si>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</si>
  <si>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0882-826-347</t>
  </si>
  <si>
    <t>гр. София, бул. „Тодор Александров“ № 137, офис 20</t>
  </si>
  <si>
    <t>1 Премиер Фонд АДСИЦ</t>
  </si>
  <si>
    <t>Сузан Басри</t>
  </si>
  <si>
    <t>Съставител</t>
  </si>
  <si>
    <t>01.01.2023</t>
  </si>
  <si>
    <t>30.06.2023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</si>
</sst>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3" zoomScaleNormal="93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 t="str">
        <f>IF(ISBLANK(_endDate),"",_endDate)</f>
        <v>30.06.2023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45134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Сузан Басри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 t="s">
        <v>999</v>
      </c>
    </row>
    <row r="10" spans="1:2" ht="15.75">
      <c r="A10" s="7" t="s">
        <v>2</v>
      </c>
      <c r="B10" s="698" t="s">
        <v>1000</v>
      </c>
    </row>
    <row r="11" spans="1:2" ht="15.75">
      <c r="A11" s="7" t="s">
        <v>975</v>
      </c>
      <c r="B11" s="698">
        <v>45134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995</v>
      </c>
    </row>
    <row r="20" spans="1:2" ht="15.75">
      <c r="A20" s="7" t="s">
        <v>5</v>
      </c>
      <c r="B20" s="575" t="s">
        <v>995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997</v>
      </c>
    </row>
    <row r="27" spans="1:2" ht="15.75">
      <c r="A27" s="10" t="s">
        <v>969</v>
      </c>
      <c r="B27" s="576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01.01.2023 г. до 30.06.2023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67785</v>
      </c>
      <c r="D6" s="672">
        <f aca="true" t="shared" si="0" ref="D6:D15">C6-E6</f>
        <v>20</v>
      </c>
      <c r="E6" s="671">
        <f>'1-Баланс'!G95</f>
        <v>67765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18883</v>
      </c>
      <c r="D7" s="672">
        <f t="shared" si="0"/>
        <v>8888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77</v>
      </c>
      <c r="D8" s="672">
        <f t="shared" si="0"/>
        <v>0</v>
      </c>
      <c r="E8" s="671">
        <f>ABS('2-Отчет за доходите'!C44)-ABS('2-Отчет за доходите'!G44)</f>
        <v>77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7</v>
      </c>
      <c r="D9" s="672">
        <f t="shared" si="0"/>
        <v>0</v>
      </c>
      <c r="E9" s="671">
        <f>'3-Отчет за паричния поток'!C45</f>
        <v>7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18</v>
      </c>
      <c r="D10" s="672">
        <f t="shared" si="0"/>
        <v>0</v>
      </c>
      <c r="E10" s="671">
        <f>'3-Отчет за паричния поток'!C46</f>
        <v>18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18883</v>
      </c>
      <c r="D11" s="672">
        <f t="shared" si="0"/>
        <v>0</v>
      </c>
      <c r="E11" s="671">
        <f>'4-Отчет за собствения капитал'!L34</f>
        <v>18883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0.0040777418842344966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0.0015752219630947998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0.0011359445305008482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1.1732954545454546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1.4570000764896356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1.456847097218327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1.4397134188317482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0.000458937813926213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0.3384599215246637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2.5886776465603982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0.7211329940252267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1028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0.05444050203887094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0.8297013720742534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47.55058365758755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 t="str">
        <f aca="true" t="shared" si="2" ref="C3:C34">endDate</f>
        <v>30.06.2023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 t="str">
        <f t="shared" si="2"/>
        <v>30.06.2023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 t="str">
        <f t="shared" si="2"/>
        <v>30.06.2023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 t="str">
        <f t="shared" si="2"/>
        <v>30.06.2023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 t="str">
        <f t="shared" si="2"/>
        <v>30.06.2023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 t="str">
        <f t="shared" si="2"/>
        <v>30.06.2023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 t="str">
        <f t="shared" si="2"/>
        <v>30.06.2023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 t="str">
        <f t="shared" si="2"/>
        <v>30.06.2023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 t="str">
        <f t="shared" si="2"/>
        <v>30.06.2023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 t="str">
        <f t="shared" si="2"/>
        <v>30.06.2023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 t="str">
        <f t="shared" si="2"/>
        <v>30.06.2023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 t="str">
        <f t="shared" si="2"/>
        <v>30.06.2023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 t="str">
        <f t="shared" si="2"/>
        <v>30.06.2023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 t="str">
        <f t="shared" si="2"/>
        <v>30.06.2023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 t="str">
        <f t="shared" si="2"/>
        <v>30.06.2023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 t="str">
        <f t="shared" si="2"/>
        <v>30.06.2023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 t="str">
        <f t="shared" si="2"/>
        <v>30.06.2023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 t="str">
        <f t="shared" si="2"/>
        <v>30.06.2023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 t="str">
        <f t="shared" si="2"/>
        <v>30.06.2023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 t="str">
        <f t="shared" si="2"/>
        <v>30.06.2023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 t="str">
        <f t="shared" si="2"/>
        <v>30.06.2023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 t="str">
        <f t="shared" si="2"/>
        <v>30.06.2023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 t="str">
        <f t="shared" si="2"/>
        <v>30.06.2023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 t="str">
        <f t="shared" si="2"/>
        <v>30.06.2023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 t="str">
        <f t="shared" si="2"/>
        <v>30.06.2023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 t="str">
        <f t="shared" si="2"/>
        <v>30.06.2023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 t="str">
        <f t="shared" si="2"/>
        <v>30.06.2023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 t="str">
        <f t="shared" si="2"/>
        <v>30.06.2023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 t="str">
        <f t="shared" si="2"/>
        <v>30.06.2023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 t="str">
        <f t="shared" si="2"/>
        <v>30.06.2023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 t="str">
        <f t="shared" si="2"/>
        <v>30.06.2023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 t="str">
        <f t="shared" si="2"/>
        <v>30.06.2023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 t="str">
        <f aca="true" t="shared" si="5" ref="C35:C66">endDate</f>
        <v>30.06.2023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924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 t="str">
        <f t="shared" si="5"/>
        <v>30.06.2023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 t="str">
        <f t="shared" si="5"/>
        <v>30.06.2023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 t="str">
        <f t="shared" si="5"/>
        <v>30.06.2023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924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 t="str">
        <f t="shared" si="5"/>
        <v>30.06.2023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 t="str">
        <f t="shared" si="5"/>
        <v>30.06.2023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 t="str">
        <f t="shared" si="5"/>
        <v>30.06.2023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10640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 t="str">
        <f t="shared" si="5"/>
        <v>30.06.2023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 t="str">
        <f t="shared" si="5"/>
        <v>30.06.2023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 t="str">
        <f t="shared" si="5"/>
        <v>30.06.2023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 t="str">
        <f t="shared" si="5"/>
        <v>30.06.2023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 t="str">
        <f t="shared" si="5"/>
        <v>30.06.2023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 t="str">
        <f t="shared" si="5"/>
        <v>30.06.2023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 t="str">
        <f t="shared" si="5"/>
        <v>30.06.2023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 t="str">
        <f t="shared" si="5"/>
        <v>30.06.2023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 t="str">
        <f t="shared" si="5"/>
        <v>30.06.2023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 t="str">
        <f t="shared" si="5"/>
        <v>30.06.2023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 t="str">
        <f t="shared" si="5"/>
        <v>30.06.2023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204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 t="str">
        <f t="shared" si="5"/>
        <v>30.06.2023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 t="str">
        <f t="shared" si="5"/>
        <v>30.06.2023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 t="str">
        <f t="shared" si="5"/>
        <v>30.06.2023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 t="str">
        <f t="shared" si="5"/>
        <v>30.06.2023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 t="str">
        <f t="shared" si="5"/>
        <v>30.06.2023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672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 t="str">
        <f t="shared" si="5"/>
        <v>30.06.2023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56449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 t="str">
        <f t="shared" si="5"/>
        <v>30.06.2023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 t="str">
        <f t="shared" si="5"/>
        <v>30.06.2023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 t="str">
        <f t="shared" si="5"/>
        <v>30.06.2023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56449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 t="str">
        <f t="shared" si="5"/>
        <v>30.06.2023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 t="str">
        <f t="shared" si="5"/>
        <v>30.06.2023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 t="str">
        <f t="shared" si="5"/>
        <v>30.06.2023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56449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 t="str">
        <f t="shared" si="5"/>
        <v>30.06.2023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 t="str">
        <f t="shared" si="5"/>
        <v>30.06.2023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 t="str">
        <f aca="true" t="shared" si="8" ref="C67:C98">endDate</f>
        <v>30.06.2023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 t="str">
        <f t="shared" si="8"/>
        <v>30.06.2023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 t="str">
        <f t="shared" si="8"/>
        <v>30.06.2023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 t="str">
        <f t="shared" si="8"/>
        <v>30.06.2023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 t="str">
        <f t="shared" si="8"/>
        <v>30.06.2023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57145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 t="str">
        <f t="shared" si="8"/>
        <v>30.06.2023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67785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 t="str">
        <f t="shared" si="8"/>
        <v>30.06.2023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 t="str">
        <f t="shared" si="8"/>
        <v>30.06.2023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 t="str">
        <f t="shared" si="8"/>
        <v>30.06.2023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 t="str">
        <f t="shared" si="8"/>
        <v>30.06.2023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 t="str">
        <f t="shared" si="8"/>
        <v>30.06.2023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 t="str">
        <f t="shared" si="8"/>
        <v>30.06.2023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 t="str">
        <f t="shared" si="8"/>
        <v>30.06.2023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 t="str">
        <f t="shared" si="8"/>
        <v>30.06.2023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 t="str">
        <f t="shared" si="8"/>
        <v>30.06.2023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 t="str">
        <f t="shared" si="8"/>
        <v>30.06.2023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 t="str">
        <f t="shared" si="8"/>
        <v>30.06.2023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 t="str">
        <f t="shared" si="8"/>
        <v>30.06.2023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 t="str">
        <f t="shared" si="8"/>
        <v>30.06.2023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 t="str">
        <f t="shared" si="8"/>
        <v>30.06.2023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 t="str">
        <f t="shared" si="8"/>
        <v>30.06.2023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7812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 t="str">
        <f t="shared" si="8"/>
        <v>30.06.2023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7812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 t="str">
        <f t="shared" si="8"/>
        <v>30.06.2023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 t="str">
        <f t="shared" si="8"/>
        <v>30.06.2023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 t="str">
        <f t="shared" si="8"/>
        <v>30.06.2023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77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 t="str">
        <f t="shared" si="8"/>
        <v>30.06.2023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 t="str">
        <f t="shared" si="8"/>
        <v>30.06.2023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7889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 t="str">
        <f t="shared" si="8"/>
        <v>30.06.2023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18883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 t="str">
        <f t="shared" si="8"/>
        <v>30.06.2023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 t="str">
        <f t="shared" si="8"/>
        <v>30.06.2023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 t="str">
        <f t="shared" si="8"/>
        <v>30.06.2023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 t="str">
        <f t="shared" si="8"/>
        <v>30.06.2023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 t="str">
        <f aca="true" t="shared" si="11" ref="C99:C125">endDate</f>
        <v>30.06.2023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 t="str">
        <f t="shared" si="11"/>
        <v>30.06.2023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7995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 t="str">
        <f t="shared" si="11"/>
        <v>30.06.2023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 t="str">
        <f t="shared" si="11"/>
        <v>30.06.2023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7995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 t="str">
        <f t="shared" si="11"/>
        <v>30.06.2023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 t="str">
        <f t="shared" si="11"/>
        <v>30.06.2023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 t="str">
        <f t="shared" si="11"/>
        <v>30.06.2023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1666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 t="str">
        <f t="shared" si="11"/>
        <v>30.06.2023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 t="str">
        <f t="shared" si="11"/>
        <v>30.06.2023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9661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 t="str">
        <f t="shared" si="11"/>
        <v>30.06.2023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 t="str">
        <f t="shared" si="11"/>
        <v>30.06.2023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6516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 t="str">
        <f t="shared" si="11"/>
        <v>30.06.2023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32705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 t="str">
        <f t="shared" si="11"/>
        <v>30.06.2023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 t="str">
        <f t="shared" si="11"/>
        <v>30.06.2023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13157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 t="str">
        <f t="shared" si="11"/>
        <v>30.06.2023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 t="str">
        <f t="shared" si="11"/>
        <v>30.06.2023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19539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 t="str">
        <f t="shared" si="11"/>
        <v>30.06.2023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 t="str">
        <f t="shared" si="11"/>
        <v>30.06.2023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 t="str">
        <f t="shared" si="11"/>
        <v>30.06.2023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 t="str">
        <f t="shared" si="11"/>
        <v>30.06.2023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 t="str">
        <f t="shared" si="11"/>
        <v>30.06.2023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 t="str">
        <f t="shared" si="11"/>
        <v>30.06.2023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39221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 t="str">
        <f t="shared" si="11"/>
        <v>30.06.2023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 t="str">
        <f t="shared" si="11"/>
        <v>30.06.2023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 t="str">
        <f t="shared" si="11"/>
        <v>30.06.2023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 t="str">
        <f t="shared" si="11"/>
        <v>30.06.2023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39221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 t="str">
        <f t="shared" si="11"/>
        <v>30.06.2023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67765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 t="str">
        <f aca="true" t="shared" si="14" ref="C127:C158">endDate</f>
        <v>30.06.2023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 t="str">
        <f t="shared" si="14"/>
        <v>30.06.2023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38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 t="str">
        <f t="shared" si="14"/>
        <v>30.06.2023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 t="str">
        <f t="shared" si="14"/>
        <v>30.06.2023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 t="str">
        <f t="shared" si="14"/>
        <v>30.06.2023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 t="str">
        <f t="shared" si="14"/>
        <v>30.06.2023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 t="str">
        <f t="shared" si="14"/>
        <v>30.06.2023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 t="str">
        <f t="shared" si="14"/>
        <v>30.06.2023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 t="str">
        <f t="shared" si="14"/>
        <v>30.06.2023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 t="str">
        <f t="shared" si="14"/>
        <v>30.06.2023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 t="str">
        <f t="shared" si="14"/>
        <v>30.06.2023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64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 t="str">
        <f t="shared" si="14"/>
        <v>30.06.2023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845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 t="str">
        <f t="shared" si="14"/>
        <v>30.06.2023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 t="str">
        <f t="shared" si="14"/>
        <v>30.06.2023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 t="str">
        <f t="shared" si="14"/>
        <v>30.06.2023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147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 t="str">
        <f t="shared" si="14"/>
        <v>30.06.2023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992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 t="str">
        <f t="shared" si="14"/>
        <v>30.06.2023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1056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 t="str">
        <f t="shared" si="14"/>
        <v>30.06.2023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183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 t="str">
        <f t="shared" si="14"/>
        <v>30.06.2023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 t="str">
        <f t="shared" si="14"/>
        <v>30.06.2023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 t="str">
        <f t="shared" si="14"/>
        <v>30.06.2023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1056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 t="str">
        <f t="shared" si="14"/>
        <v>30.06.2023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183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 t="str">
        <f t="shared" si="14"/>
        <v>30.06.2023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106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 t="str">
        <f t="shared" si="14"/>
        <v>30.06.2023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 t="str">
        <f t="shared" si="14"/>
        <v>30.06.2023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106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 t="str">
        <f t="shared" si="14"/>
        <v>30.06.2023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 t="str">
        <f t="shared" si="14"/>
        <v>30.06.2023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77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 t="str">
        <f t="shared" si="14"/>
        <v>30.06.2023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 t="str">
        <f t="shared" si="14"/>
        <v>30.06.2023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77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 t="str">
        <f t="shared" si="14"/>
        <v>30.06.2023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1239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 t="str">
        <f t="shared" si="14"/>
        <v>30.06.2023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 t="str">
        <f t="shared" si="14"/>
        <v>30.06.2023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 t="str">
        <f aca="true" t="shared" si="17" ref="C159:C179">endDate</f>
        <v>30.06.2023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 t="str">
        <f t="shared" si="17"/>
        <v>30.06.2023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 t="str">
        <f t="shared" si="17"/>
        <v>30.06.2023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 t="str">
        <f t="shared" si="17"/>
        <v>30.06.2023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 t="str">
        <f t="shared" si="17"/>
        <v>30.06.2023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 t="str">
        <f t="shared" si="17"/>
        <v>30.06.2023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103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 t="str">
        <f t="shared" si="17"/>
        <v>30.06.2023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 t="str">
        <f t="shared" si="17"/>
        <v>30.06.2023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 t="str">
        <f t="shared" si="17"/>
        <v>30.06.2023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 t="str">
        <f t="shared" si="17"/>
        <v>30.06.2023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1136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 t="str">
        <f t="shared" si="17"/>
        <v>30.06.2023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1239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 t="str">
        <f t="shared" si="17"/>
        <v>30.06.2023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1239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 t="str">
        <f t="shared" si="17"/>
        <v>30.06.2023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 t="str">
        <f t="shared" si="17"/>
        <v>30.06.2023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 t="str">
        <f t="shared" si="17"/>
        <v>30.06.2023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 t="str">
        <f t="shared" si="17"/>
        <v>30.06.2023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1239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 t="str">
        <f t="shared" si="17"/>
        <v>30.06.2023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 t="str">
        <f t="shared" si="17"/>
        <v>30.06.2023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 t="str">
        <f t="shared" si="17"/>
        <v>30.06.2023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 t="str">
        <f t="shared" si="17"/>
        <v>30.06.2023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 t="str">
        <f t="shared" si="17"/>
        <v>30.06.2023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1239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 t="str">
        <f aca="true" t="shared" si="20" ref="C181:C216">endDate</f>
        <v>30.06.2023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 t="str">
        <f t="shared" si="20"/>
        <v>30.06.2023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-87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 t="str">
        <f t="shared" si="20"/>
        <v>30.06.2023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-2361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 t="str">
        <f t="shared" si="20"/>
        <v>30.06.2023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-28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 t="str">
        <f t="shared" si="20"/>
        <v>30.06.2023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 t="str">
        <f t="shared" si="20"/>
        <v>30.06.2023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 t="str">
        <f t="shared" si="20"/>
        <v>30.06.2023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 t="str">
        <f t="shared" si="20"/>
        <v>30.06.2023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 t="str">
        <f t="shared" si="20"/>
        <v>30.06.2023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 t="str">
        <f t="shared" si="20"/>
        <v>30.06.2023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-4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 t="str">
        <f t="shared" si="20"/>
        <v>30.06.2023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-2480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 t="str">
        <f t="shared" si="20"/>
        <v>30.06.2023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 t="str">
        <f t="shared" si="20"/>
        <v>30.06.2023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 t="str">
        <f t="shared" si="20"/>
        <v>30.06.2023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4890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 t="str">
        <f t="shared" si="20"/>
        <v>30.06.2023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 t="str">
        <f t="shared" si="20"/>
        <v>30.06.2023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 t="str">
        <f t="shared" si="20"/>
        <v>30.06.2023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 t="str">
        <f t="shared" si="20"/>
        <v>30.06.2023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 t="str">
        <f t="shared" si="20"/>
        <v>30.06.2023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26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 t="str">
        <f t="shared" si="20"/>
        <v>30.06.2023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 t="str">
        <f t="shared" si="20"/>
        <v>30.06.2023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 t="str">
        <f t="shared" si="20"/>
        <v>30.06.2023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4916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 t="str">
        <f t="shared" si="20"/>
        <v>30.06.2023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 t="str">
        <f t="shared" si="20"/>
        <v>30.06.2023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 t="str">
        <f t="shared" si="20"/>
        <v>30.06.2023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3191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 t="str">
        <f t="shared" si="20"/>
        <v>30.06.2023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-5102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 t="str">
        <f t="shared" si="20"/>
        <v>30.06.2023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 t="str">
        <f t="shared" si="20"/>
        <v>30.06.2023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-509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 t="str">
        <f t="shared" si="20"/>
        <v>30.06.2023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 t="str">
        <f t="shared" si="20"/>
        <v>30.06.2023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-5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 t="str">
        <f t="shared" si="20"/>
        <v>30.06.2023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-2425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 t="str">
        <f t="shared" si="20"/>
        <v>30.06.2023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11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 t="str">
        <f t="shared" si="20"/>
        <v>30.06.2023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7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 t="str">
        <f t="shared" si="20"/>
        <v>30.06.2023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18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 t="str">
        <f t="shared" si="20"/>
        <v>30.06.2023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18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 t="str">
        <f t="shared" si="20"/>
        <v>30.06.2023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 t="str">
        <f aca="true" t="shared" si="23" ref="C218:C281">endDate</f>
        <v>30.06.2023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 t="str">
        <f t="shared" si="23"/>
        <v>30.06.2023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 t="str">
        <f t="shared" si="23"/>
        <v>30.06.2023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 t="str">
        <f t="shared" si="23"/>
        <v>30.06.2023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 t="str">
        <f t="shared" si="23"/>
        <v>30.06.2023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 t="str">
        <f t="shared" si="23"/>
        <v>30.06.2023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 t="str">
        <f t="shared" si="23"/>
        <v>30.06.2023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 t="str">
        <f t="shared" si="23"/>
        <v>30.06.2023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 t="str">
        <f t="shared" si="23"/>
        <v>30.06.2023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 t="str">
        <f t="shared" si="23"/>
        <v>30.06.2023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 t="str">
        <f t="shared" si="23"/>
        <v>30.06.2023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 t="str">
        <f t="shared" si="23"/>
        <v>30.06.2023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 t="str">
        <f t="shared" si="23"/>
        <v>30.06.2023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 t="str">
        <f t="shared" si="23"/>
        <v>30.06.2023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 t="str">
        <f t="shared" si="23"/>
        <v>30.06.2023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 t="str">
        <f t="shared" si="23"/>
        <v>30.06.2023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 t="str">
        <f t="shared" si="23"/>
        <v>30.06.2023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 t="str">
        <f t="shared" si="23"/>
        <v>30.06.2023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 t="str">
        <f t="shared" si="23"/>
        <v>30.06.2023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 t="str">
        <f t="shared" si="23"/>
        <v>30.06.2023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 t="str">
        <f t="shared" si="23"/>
        <v>30.06.2023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 t="str">
        <f t="shared" si="23"/>
        <v>30.06.2023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 t="str">
        <f t="shared" si="23"/>
        <v>30.06.2023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 t="str">
        <f t="shared" si="23"/>
        <v>30.06.2023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 t="str">
        <f t="shared" si="23"/>
        <v>30.06.2023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 t="str">
        <f t="shared" si="23"/>
        <v>30.06.2023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 t="str">
        <f t="shared" si="23"/>
        <v>30.06.2023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 t="str">
        <f t="shared" si="23"/>
        <v>30.06.2023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 t="str">
        <f t="shared" si="23"/>
        <v>30.06.2023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 t="str">
        <f t="shared" si="23"/>
        <v>30.06.2023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 t="str">
        <f t="shared" si="23"/>
        <v>30.06.2023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 t="str">
        <f t="shared" si="23"/>
        <v>30.06.2023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 t="str">
        <f t="shared" si="23"/>
        <v>30.06.2023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 t="str">
        <f t="shared" si="23"/>
        <v>30.06.2023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 t="str">
        <f t="shared" si="23"/>
        <v>30.06.2023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 t="str">
        <f t="shared" si="23"/>
        <v>30.06.2023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 t="str">
        <f t="shared" si="23"/>
        <v>30.06.2023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 t="str">
        <f t="shared" si="23"/>
        <v>30.06.2023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 t="str">
        <f t="shared" si="23"/>
        <v>30.06.2023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 t="str">
        <f t="shared" si="23"/>
        <v>30.06.2023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 t="str">
        <f t="shared" si="23"/>
        <v>30.06.2023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 t="str">
        <f t="shared" si="23"/>
        <v>30.06.2023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 t="str">
        <f t="shared" si="23"/>
        <v>30.06.2023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 t="str">
        <f t="shared" si="23"/>
        <v>30.06.2023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 t="str">
        <f t="shared" si="23"/>
        <v>30.06.2023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 t="str">
        <f t="shared" si="23"/>
        <v>30.06.2023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 t="str">
        <f t="shared" si="23"/>
        <v>30.06.2023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 t="str">
        <f t="shared" si="23"/>
        <v>30.06.2023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 t="str">
        <f t="shared" si="23"/>
        <v>30.06.2023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 t="str">
        <f t="shared" si="23"/>
        <v>30.06.2023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 t="str">
        <f t="shared" si="23"/>
        <v>30.06.2023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 t="str">
        <f t="shared" si="23"/>
        <v>30.06.2023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 t="str">
        <f t="shared" si="23"/>
        <v>30.06.2023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 t="str">
        <f t="shared" si="23"/>
        <v>30.06.2023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 t="str">
        <f t="shared" si="23"/>
        <v>30.06.2023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 t="str">
        <f t="shared" si="23"/>
        <v>30.06.2023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 t="str">
        <f t="shared" si="23"/>
        <v>30.06.2023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 t="str">
        <f t="shared" si="23"/>
        <v>30.06.2023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 t="str">
        <f t="shared" si="23"/>
        <v>30.06.2023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 t="str">
        <f t="shared" si="23"/>
        <v>30.06.2023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 t="str">
        <f t="shared" si="23"/>
        <v>30.06.2023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 t="str">
        <f t="shared" si="23"/>
        <v>30.06.2023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 t="str">
        <f t="shared" si="23"/>
        <v>30.06.2023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 t="str">
        <f t="shared" si="23"/>
        <v>30.06.2023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 t="str">
        <f aca="true" t="shared" si="26" ref="C282:C345">endDate</f>
        <v>30.06.2023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 t="str">
        <f t="shared" si="26"/>
        <v>30.06.2023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 t="str">
        <f t="shared" si="26"/>
        <v>30.06.2023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 t="str">
        <f t="shared" si="26"/>
        <v>30.06.2023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 t="str">
        <f t="shared" si="26"/>
        <v>30.06.2023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 t="str">
        <f t="shared" si="26"/>
        <v>30.06.2023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 t="str">
        <f t="shared" si="26"/>
        <v>30.06.2023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 t="str">
        <f t="shared" si="26"/>
        <v>30.06.2023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 t="str">
        <f t="shared" si="26"/>
        <v>30.06.2023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 t="str">
        <f t="shared" si="26"/>
        <v>30.06.2023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 t="str">
        <f t="shared" si="26"/>
        <v>30.06.2023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 t="str">
        <f t="shared" si="26"/>
        <v>30.06.2023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 t="str">
        <f t="shared" si="26"/>
        <v>30.06.2023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 t="str">
        <f t="shared" si="26"/>
        <v>30.06.2023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 t="str">
        <f t="shared" si="26"/>
        <v>30.06.2023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 t="str">
        <f t="shared" si="26"/>
        <v>30.06.2023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 t="str">
        <f t="shared" si="26"/>
        <v>30.06.2023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 t="str">
        <f t="shared" si="26"/>
        <v>30.06.2023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 t="str">
        <f t="shared" si="26"/>
        <v>30.06.2023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 t="str">
        <f t="shared" si="26"/>
        <v>30.06.2023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 t="str">
        <f t="shared" si="26"/>
        <v>30.06.2023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 t="str">
        <f t="shared" si="26"/>
        <v>30.06.2023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 t="str">
        <f t="shared" si="26"/>
        <v>30.06.2023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 t="str">
        <f t="shared" si="26"/>
        <v>30.06.2023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 t="str">
        <f t="shared" si="26"/>
        <v>30.06.2023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 t="str">
        <f t="shared" si="26"/>
        <v>30.06.2023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 t="str">
        <f t="shared" si="26"/>
        <v>30.06.2023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 t="str">
        <f t="shared" si="26"/>
        <v>30.06.2023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 t="str">
        <f t="shared" si="26"/>
        <v>30.06.2023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 t="str">
        <f t="shared" si="26"/>
        <v>30.06.2023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 t="str">
        <f t="shared" si="26"/>
        <v>30.06.2023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 t="str">
        <f t="shared" si="26"/>
        <v>30.06.2023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 t="str">
        <f t="shared" si="26"/>
        <v>30.06.2023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 t="str">
        <f t="shared" si="26"/>
        <v>30.06.2023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 t="str">
        <f t="shared" si="26"/>
        <v>30.06.2023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 t="str">
        <f t="shared" si="26"/>
        <v>30.06.2023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 t="str">
        <f t="shared" si="26"/>
        <v>30.06.2023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 t="str">
        <f t="shared" si="26"/>
        <v>30.06.2023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 t="str">
        <f t="shared" si="26"/>
        <v>30.06.2023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 t="str">
        <f t="shared" si="26"/>
        <v>30.06.2023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 t="str">
        <f t="shared" si="26"/>
        <v>30.06.2023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 t="str">
        <f t="shared" si="26"/>
        <v>30.06.2023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 t="str">
        <f t="shared" si="26"/>
        <v>30.06.2023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 t="str">
        <f t="shared" si="26"/>
        <v>30.06.2023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 t="str">
        <f t="shared" si="26"/>
        <v>30.06.2023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 t="str">
        <f t="shared" si="26"/>
        <v>30.06.2023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 t="str">
        <f t="shared" si="26"/>
        <v>30.06.2023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 t="str">
        <f t="shared" si="26"/>
        <v>30.06.2023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 t="str">
        <f t="shared" si="26"/>
        <v>30.06.2023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 t="str">
        <f t="shared" si="26"/>
        <v>30.06.2023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 t="str">
        <f t="shared" si="26"/>
        <v>30.06.2023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 t="str">
        <f t="shared" si="26"/>
        <v>30.06.2023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 t="str">
        <f t="shared" si="26"/>
        <v>30.06.2023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 t="str">
        <f t="shared" si="26"/>
        <v>30.06.2023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 t="str">
        <f t="shared" si="26"/>
        <v>30.06.2023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 t="str">
        <f t="shared" si="26"/>
        <v>30.06.2023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 t="str">
        <f t="shared" si="26"/>
        <v>30.06.2023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 t="str">
        <f t="shared" si="26"/>
        <v>30.06.2023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 t="str">
        <f t="shared" si="26"/>
        <v>30.06.2023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 t="str">
        <f t="shared" si="26"/>
        <v>30.06.2023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 t="str">
        <f t="shared" si="26"/>
        <v>30.06.2023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 t="str">
        <f t="shared" si="26"/>
        <v>30.06.2023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 t="str">
        <f t="shared" si="26"/>
        <v>30.06.2023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 t="str">
        <f t="shared" si="26"/>
        <v>30.06.2023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 t="str">
        <f aca="true" t="shared" si="29" ref="C346:C409">endDate</f>
        <v>30.06.2023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 t="str">
        <f t="shared" si="29"/>
        <v>30.06.2023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 t="str">
        <f t="shared" si="29"/>
        <v>30.06.2023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 t="str">
        <f t="shared" si="29"/>
        <v>30.06.2023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 t="str">
        <f t="shared" si="29"/>
        <v>30.06.2023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7812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 t="str">
        <f t="shared" si="29"/>
        <v>30.06.2023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 t="str">
        <f t="shared" si="29"/>
        <v>30.06.2023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 t="str">
        <f t="shared" si="29"/>
        <v>30.06.2023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 t="str">
        <f t="shared" si="29"/>
        <v>30.06.2023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7812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 t="str">
        <f t="shared" si="29"/>
        <v>30.06.2023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77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 t="str">
        <f t="shared" si="29"/>
        <v>30.06.2023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 t="str">
        <f t="shared" si="29"/>
        <v>30.06.2023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 t="str">
        <f t="shared" si="29"/>
        <v>30.06.2023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 t="str">
        <f t="shared" si="29"/>
        <v>30.06.2023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 t="str">
        <f t="shared" si="29"/>
        <v>30.06.2023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 t="str">
        <f t="shared" si="29"/>
        <v>30.06.2023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 t="str">
        <f t="shared" si="29"/>
        <v>30.06.2023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 t="str">
        <f t="shared" si="29"/>
        <v>30.06.2023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 t="str">
        <f t="shared" si="29"/>
        <v>30.06.2023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 t="str">
        <f t="shared" si="29"/>
        <v>30.06.2023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 t="str">
        <f t="shared" si="29"/>
        <v>30.06.2023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 t="str">
        <f t="shared" si="29"/>
        <v>30.06.2023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 t="str">
        <f t="shared" si="29"/>
        <v>30.06.2023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7889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 t="str">
        <f t="shared" si="29"/>
        <v>30.06.2023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 t="str">
        <f t="shared" si="29"/>
        <v>30.06.2023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 t="str">
        <f t="shared" si="29"/>
        <v>30.06.2023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7889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 t="str">
        <f t="shared" si="29"/>
        <v>30.06.2023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 t="str">
        <f t="shared" si="29"/>
        <v>30.06.2023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 t="str">
        <f t="shared" si="29"/>
        <v>30.06.2023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 t="str">
        <f t="shared" si="29"/>
        <v>30.06.2023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 t="str">
        <f t="shared" si="29"/>
        <v>30.06.2023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 t="str">
        <f t="shared" si="29"/>
        <v>30.06.2023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 t="str">
        <f t="shared" si="29"/>
        <v>30.06.2023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 t="str">
        <f t="shared" si="29"/>
        <v>30.06.2023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 t="str">
        <f t="shared" si="29"/>
        <v>30.06.2023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 t="str">
        <f t="shared" si="29"/>
        <v>30.06.2023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 t="str">
        <f t="shared" si="29"/>
        <v>30.06.2023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 t="str">
        <f t="shared" si="29"/>
        <v>30.06.2023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 t="str">
        <f t="shared" si="29"/>
        <v>30.06.2023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 t="str">
        <f t="shared" si="29"/>
        <v>30.06.2023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 t="str">
        <f t="shared" si="29"/>
        <v>30.06.2023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 t="str">
        <f t="shared" si="29"/>
        <v>30.06.2023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 t="str">
        <f t="shared" si="29"/>
        <v>30.06.2023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 t="str">
        <f t="shared" si="29"/>
        <v>30.06.2023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 t="str">
        <f t="shared" si="29"/>
        <v>30.06.2023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 t="str">
        <f t="shared" si="29"/>
        <v>30.06.2023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 t="str">
        <f t="shared" si="29"/>
        <v>30.06.2023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 t="str">
        <f t="shared" si="29"/>
        <v>30.06.2023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 t="str">
        <f t="shared" si="29"/>
        <v>30.06.2023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 t="str">
        <f t="shared" si="29"/>
        <v>30.06.2023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 t="str">
        <f t="shared" si="29"/>
        <v>30.06.2023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 t="str">
        <f t="shared" si="29"/>
        <v>30.06.2023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 t="str">
        <f t="shared" si="29"/>
        <v>30.06.2023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 t="str">
        <f t="shared" si="29"/>
        <v>30.06.2023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 t="str">
        <f t="shared" si="29"/>
        <v>30.06.2023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 t="str">
        <f t="shared" si="29"/>
        <v>30.06.2023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 t="str">
        <f t="shared" si="29"/>
        <v>30.06.2023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 t="str">
        <f t="shared" si="29"/>
        <v>30.06.2023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 t="str">
        <f t="shared" si="29"/>
        <v>30.06.2023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 t="str">
        <f t="shared" si="29"/>
        <v>30.06.2023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 t="str">
        <f t="shared" si="29"/>
        <v>30.06.2023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 t="str">
        <f t="shared" si="29"/>
        <v>30.06.2023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 t="str">
        <f t="shared" si="29"/>
        <v>30.06.2023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 t="str">
        <f t="shared" si="29"/>
        <v>30.06.2023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 t="str">
        <f aca="true" t="shared" si="32" ref="C410:C459">endDate</f>
        <v>30.06.2023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 t="str">
        <f t="shared" si="32"/>
        <v>30.06.2023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 t="str">
        <f t="shared" si="32"/>
        <v>30.06.2023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 t="str">
        <f t="shared" si="32"/>
        <v>30.06.2023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 t="str">
        <f t="shared" si="32"/>
        <v>30.06.2023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 t="str">
        <f t="shared" si="32"/>
        <v>30.06.2023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 t="str">
        <f t="shared" si="32"/>
        <v>30.06.2023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18806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 t="str">
        <f t="shared" si="32"/>
        <v>30.06.2023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 t="str">
        <f t="shared" si="32"/>
        <v>30.06.2023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 t="str">
        <f t="shared" si="32"/>
        <v>30.06.2023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 t="str">
        <f t="shared" si="32"/>
        <v>30.06.2023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18806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 t="str">
        <f t="shared" si="32"/>
        <v>30.06.2023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77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 t="str">
        <f t="shared" si="32"/>
        <v>30.06.2023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 t="str">
        <f t="shared" si="32"/>
        <v>30.06.2023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 t="str">
        <f t="shared" si="32"/>
        <v>30.06.2023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 t="str">
        <f t="shared" si="32"/>
        <v>30.06.2023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 t="str">
        <f t="shared" si="32"/>
        <v>30.06.2023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 t="str">
        <f t="shared" si="32"/>
        <v>30.06.2023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 t="str">
        <f t="shared" si="32"/>
        <v>30.06.2023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 t="str">
        <f t="shared" si="32"/>
        <v>30.06.2023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 t="str">
        <f t="shared" si="32"/>
        <v>30.06.2023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 t="str">
        <f t="shared" si="32"/>
        <v>30.06.2023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 t="str">
        <f t="shared" si="32"/>
        <v>30.06.2023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 t="str">
        <f t="shared" si="32"/>
        <v>30.06.2023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 t="str">
        <f t="shared" si="32"/>
        <v>30.06.2023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18883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 t="str">
        <f t="shared" si="32"/>
        <v>30.06.2023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 t="str">
        <f t="shared" si="32"/>
        <v>30.06.2023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 t="str">
        <f t="shared" si="32"/>
        <v>30.06.2023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18883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 t="str">
        <f t="shared" si="32"/>
        <v>30.06.2023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 t="str">
        <f t="shared" si="32"/>
        <v>30.06.2023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 t="str">
        <f t="shared" si="32"/>
        <v>30.06.2023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 t="str">
        <f t="shared" si="32"/>
        <v>30.06.2023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 t="str">
        <f t="shared" si="32"/>
        <v>30.06.2023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 t="str">
        <f t="shared" si="32"/>
        <v>30.06.2023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 t="str">
        <f t="shared" si="32"/>
        <v>30.06.2023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 t="str">
        <f t="shared" si="32"/>
        <v>30.06.2023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 t="str">
        <f t="shared" si="32"/>
        <v>30.06.2023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 t="str">
        <f t="shared" si="32"/>
        <v>30.06.2023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 t="str">
        <f t="shared" si="32"/>
        <v>30.06.2023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 t="str">
        <f t="shared" si="32"/>
        <v>30.06.2023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 t="str">
        <f t="shared" si="32"/>
        <v>30.06.2023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 t="str">
        <f t="shared" si="32"/>
        <v>30.06.2023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 t="str">
        <f t="shared" si="32"/>
        <v>30.06.2023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 t="str">
        <f t="shared" si="32"/>
        <v>30.06.2023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 t="str">
        <f t="shared" si="32"/>
        <v>30.06.2023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 t="str">
        <f t="shared" si="32"/>
        <v>30.06.2023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 t="str">
        <f t="shared" si="32"/>
        <v>30.06.2023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 t="str">
        <f t="shared" si="32"/>
        <v>30.06.2023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 t="str">
        <f t="shared" si="32"/>
        <v>30.06.2023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 t="str">
        <f t="shared" si="32"/>
        <v>30.06.2023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 t="str">
        <f aca="true" t="shared" si="35" ref="C461:C524">endDate</f>
        <v>30.06.2023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 t="str">
        <f t="shared" si="35"/>
        <v>30.06.2023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 t="str">
        <f t="shared" si="35"/>
        <v>30.06.2023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 t="str">
        <f t="shared" si="35"/>
        <v>30.06.2023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 t="str">
        <f t="shared" si="35"/>
        <v>30.06.2023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 t="str">
        <f t="shared" si="35"/>
        <v>30.06.2023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 t="str">
        <f t="shared" si="35"/>
        <v>30.06.2023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 t="str">
        <f t="shared" si="35"/>
        <v>30.06.2023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 t="str">
        <f t="shared" si="35"/>
        <v>30.06.2023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 t="str">
        <f t="shared" si="35"/>
        <v>30.06.2023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 t="str">
        <f t="shared" si="35"/>
        <v>30.06.2023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 t="str">
        <f t="shared" si="35"/>
        <v>30.06.2023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 t="str">
        <f t="shared" si="35"/>
        <v>30.06.2023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 t="str">
        <f t="shared" si="35"/>
        <v>30.06.2023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 t="str">
        <f t="shared" si="35"/>
        <v>30.06.2023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 t="str">
        <f t="shared" si="35"/>
        <v>30.06.2023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 t="str">
        <f t="shared" si="35"/>
        <v>30.06.2023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 t="str">
        <f t="shared" si="35"/>
        <v>30.06.2023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 t="str">
        <f t="shared" si="35"/>
        <v>30.06.2023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 t="str">
        <f t="shared" si="35"/>
        <v>30.06.2023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 t="str">
        <f t="shared" si="35"/>
        <v>30.06.2023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 t="str">
        <f t="shared" si="35"/>
        <v>30.06.2023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 t="str">
        <f t="shared" si="35"/>
        <v>30.06.2023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 t="str">
        <f t="shared" si="35"/>
        <v>30.06.2023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 t="str">
        <f t="shared" si="35"/>
        <v>30.06.2023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 t="str">
        <f t="shared" si="35"/>
        <v>30.06.2023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 t="str">
        <f t="shared" si="35"/>
        <v>30.06.2023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 t="str">
        <f t="shared" si="35"/>
        <v>30.06.2023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 t="str">
        <f t="shared" si="35"/>
        <v>30.06.2023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 t="str">
        <f t="shared" si="35"/>
        <v>30.06.2023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 t="str">
        <f t="shared" si="35"/>
        <v>30.06.2023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 t="str">
        <f t="shared" si="35"/>
        <v>30.06.2023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 t="str">
        <f t="shared" si="35"/>
        <v>30.06.2023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 t="str">
        <f t="shared" si="35"/>
        <v>30.06.2023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 t="str">
        <f t="shared" si="35"/>
        <v>30.06.2023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 t="str">
        <f t="shared" si="35"/>
        <v>30.06.2023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 t="str">
        <f t="shared" si="35"/>
        <v>30.06.2023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 t="str">
        <f t="shared" si="35"/>
        <v>30.06.2023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 t="str">
        <f t="shared" si="35"/>
        <v>30.06.2023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 t="str">
        <f t="shared" si="35"/>
        <v>30.06.2023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 t="str">
        <f t="shared" si="35"/>
        <v>30.06.2023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 t="str">
        <f t="shared" si="35"/>
        <v>30.06.2023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 t="str">
        <f t="shared" si="35"/>
        <v>30.06.2023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 t="str">
        <f t="shared" si="35"/>
        <v>30.06.2023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 t="str">
        <f t="shared" si="35"/>
        <v>30.06.2023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 t="str">
        <f t="shared" si="35"/>
        <v>30.06.2023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 t="str">
        <f t="shared" si="35"/>
        <v>30.06.2023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 t="str">
        <f t="shared" si="35"/>
        <v>30.06.2023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 t="str">
        <f t="shared" si="35"/>
        <v>30.06.2023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 t="str">
        <f t="shared" si="35"/>
        <v>30.06.2023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 t="str">
        <f t="shared" si="35"/>
        <v>30.06.2023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 t="str">
        <f t="shared" si="35"/>
        <v>30.06.2023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 t="str">
        <f t="shared" si="35"/>
        <v>30.06.2023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 t="str">
        <f t="shared" si="35"/>
        <v>30.06.2023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 t="str">
        <f t="shared" si="35"/>
        <v>30.06.2023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 t="str">
        <f t="shared" si="35"/>
        <v>30.06.2023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 t="str">
        <f t="shared" si="35"/>
        <v>30.06.2023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 t="str">
        <f t="shared" si="35"/>
        <v>30.06.2023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 t="str">
        <f t="shared" si="35"/>
        <v>30.06.2023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 t="str">
        <f t="shared" si="35"/>
        <v>30.06.2023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 t="str">
        <f t="shared" si="35"/>
        <v>30.06.2023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 t="str">
        <f t="shared" si="35"/>
        <v>30.06.2023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 t="str">
        <f t="shared" si="35"/>
        <v>30.06.2023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 t="str">
        <f t="shared" si="35"/>
        <v>30.06.2023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 t="str">
        <f aca="true" t="shared" si="38" ref="C525:C588">endDate</f>
        <v>30.06.2023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 t="str">
        <f t="shared" si="38"/>
        <v>30.06.2023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 t="str">
        <f t="shared" si="38"/>
        <v>30.06.2023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 t="str">
        <f t="shared" si="38"/>
        <v>30.06.2023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 t="str">
        <f t="shared" si="38"/>
        <v>30.06.2023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 t="str">
        <f t="shared" si="38"/>
        <v>30.06.2023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 t="str">
        <f t="shared" si="38"/>
        <v>30.06.2023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 t="str">
        <f t="shared" si="38"/>
        <v>30.06.2023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 t="str">
        <f t="shared" si="38"/>
        <v>30.06.2023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 t="str">
        <f t="shared" si="38"/>
        <v>30.06.2023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 t="str">
        <f t="shared" si="38"/>
        <v>30.06.2023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 t="str">
        <f t="shared" si="38"/>
        <v>30.06.2023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 t="str">
        <f t="shared" si="38"/>
        <v>30.06.2023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 t="str">
        <f t="shared" si="38"/>
        <v>30.06.2023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 t="str">
        <f t="shared" si="38"/>
        <v>30.06.2023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 t="str">
        <f t="shared" si="38"/>
        <v>30.06.2023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 t="str">
        <f t="shared" si="38"/>
        <v>30.06.2023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 t="str">
        <f t="shared" si="38"/>
        <v>30.06.2023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 t="str">
        <f t="shared" si="38"/>
        <v>30.06.2023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 t="str">
        <f t="shared" si="38"/>
        <v>30.06.2023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 t="str">
        <f t="shared" si="38"/>
        <v>30.06.2023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 t="str">
        <f t="shared" si="38"/>
        <v>30.06.2023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 t="str">
        <f t="shared" si="38"/>
        <v>30.06.2023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 t="str">
        <f t="shared" si="38"/>
        <v>30.06.2023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 t="str">
        <f t="shared" si="38"/>
        <v>30.06.2023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 t="str">
        <f t="shared" si="38"/>
        <v>30.06.2023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 t="str">
        <f t="shared" si="38"/>
        <v>30.06.2023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 t="str">
        <f t="shared" si="38"/>
        <v>30.06.2023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 t="str">
        <f t="shared" si="38"/>
        <v>30.06.2023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 t="str">
        <f t="shared" si="38"/>
        <v>30.06.2023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 t="str">
        <f t="shared" si="38"/>
        <v>30.06.2023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 t="str">
        <f t="shared" si="38"/>
        <v>30.06.2023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 t="str">
        <f t="shared" si="38"/>
        <v>30.06.2023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 t="str">
        <f t="shared" si="38"/>
        <v>30.06.2023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 t="str">
        <f t="shared" si="38"/>
        <v>30.06.2023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 t="str">
        <f t="shared" si="38"/>
        <v>30.06.2023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 t="str">
        <f t="shared" si="38"/>
        <v>30.06.2023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 t="str">
        <f t="shared" si="38"/>
        <v>30.06.2023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 t="str">
        <f t="shared" si="38"/>
        <v>30.06.2023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 t="str">
        <f t="shared" si="38"/>
        <v>30.06.2023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 t="str">
        <f t="shared" si="38"/>
        <v>30.06.2023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 t="str">
        <f t="shared" si="38"/>
        <v>30.06.2023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 t="str">
        <f t="shared" si="38"/>
        <v>30.06.2023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 t="str">
        <f t="shared" si="38"/>
        <v>30.06.2023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 t="str">
        <f t="shared" si="38"/>
        <v>30.06.2023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 t="str">
        <f t="shared" si="38"/>
        <v>30.06.2023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 t="str">
        <f t="shared" si="38"/>
        <v>30.06.2023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 t="str">
        <f t="shared" si="38"/>
        <v>30.06.2023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 t="str">
        <f t="shared" si="38"/>
        <v>30.06.2023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 t="str">
        <f t="shared" si="38"/>
        <v>30.06.2023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 t="str">
        <f t="shared" si="38"/>
        <v>30.06.2023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 t="str">
        <f t="shared" si="38"/>
        <v>30.06.2023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 t="str">
        <f t="shared" si="38"/>
        <v>30.06.2023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 t="str">
        <f t="shared" si="38"/>
        <v>30.06.2023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 t="str">
        <f t="shared" si="38"/>
        <v>30.06.2023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 t="str">
        <f t="shared" si="38"/>
        <v>30.06.2023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 t="str">
        <f t="shared" si="38"/>
        <v>30.06.2023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 t="str">
        <f t="shared" si="38"/>
        <v>30.06.2023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 t="str">
        <f t="shared" si="38"/>
        <v>30.06.2023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 t="str">
        <f t="shared" si="38"/>
        <v>30.06.2023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 t="str">
        <f t="shared" si="38"/>
        <v>30.06.2023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 t="str">
        <f t="shared" si="38"/>
        <v>30.06.2023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 t="str">
        <f t="shared" si="38"/>
        <v>30.06.2023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 t="str">
        <f t="shared" si="38"/>
        <v>30.06.2023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 t="str">
        <f aca="true" t="shared" si="41" ref="C589:C652">endDate</f>
        <v>30.06.2023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 t="str">
        <f t="shared" si="41"/>
        <v>30.06.2023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 t="str">
        <f t="shared" si="41"/>
        <v>30.06.2023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 t="str">
        <f t="shared" si="41"/>
        <v>30.06.2023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 t="str">
        <f t="shared" si="41"/>
        <v>30.06.2023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 t="str">
        <f t="shared" si="41"/>
        <v>30.06.2023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 t="str">
        <f t="shared" si="41"/>
        <v>30.06.2023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 t="str">
        <f t="shared" si="41"/>
        <v>30.06.2023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 t="str">
        <f t="shared" si="41"/>
        <v>30.06.2023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 t="str">
        <f t="shared" si="41"/>
        <v>30.06.2023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 t="str">
        <f t="shared" si="41"/>
        <v>30.06.2023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 t="str">
        <f t="shared" si="41"/>
        <v>30.06.2023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 t="str">
        <f t="shared" si="41"/>
        <v>30.06.2023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 t="str">
        <f t="shared" si="41"/>
        <v>30.06.2023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 t="str">
        <f t="shared" si="41"/>
        <v>30.06.2023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 t="str">
        <f t="shared" si="41"/>
        <v>30.06.2023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 t="str">
        <f t="shared" si="41"/>
        <v>30.06.2023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 t="str">
        <f t="shared" si="41"/>
        <v>30.06.2023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 t="str">
        <f t="shared" si="41"/>
        <v>30.06.2023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 t="str">
        <f t="shared" si="41"/>
        <v>30.06.2023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 t="str">
        <f t="shared" si="41"/>
        <v>30.06.2023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 t="str">
        <f t="shared" si="41"/>
        <v>30.06.2023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 t="str">
        <f t="shared" si="41"/>
        <v>30.06.2023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 t="str">
        <f t="shared" si="41"/>
        <v>30.06.2023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 t="str">
        <f t="shared" si="41"/>
        <v>30.06.2023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 t="str">
        <f t="shared" si="41"/>
        <v>30.06.2023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 t="str">
        <f t="shared" si="41"/>
        <v>30.06.2023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 t="str">
        <f t="shared" si="41"/>
        <v>30.06.2023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 t="str">
        <f t="shared" si="41"/>
        <v>30.06.2023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 t="str">
        <f t="shared" si="41"/>
        <v>30.06.2023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 t="str">
        <f t="shared" si="41"/>
        <v>30.06.2023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 t="str">
        <f t="shared" si="41"/>
        <v>30.06.2023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 t="str">
        <f t="shared" si="41"/>
        <v>30.06.2023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 t="str">
        <f t="shared" si="41"/>
        <v>30.06.2023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 t="str">
        <f t="shared" si="41"/>
        <v>30.06.2023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 t="str">
        <f t="shared" si="41"/>
        <v>30.06.2023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 t="str">
        <f t="shared" si="41"/>
        <v>30.06.2023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 t="str">
        <f t="shared" si="41"/>
        <v>30.06.2023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 t="str">
        <f t="shared" si="41"/>
        <v>30.06.2023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 t="str">
        <f t="shared" si="41"/>
        <v>30.06.2023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 t="str">
        <f t="shared" si="41"/>
        <v>30.06.2023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 t="str">
        <f t="shared" si="41"/>
        <v>30.06.2023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 t="str">
        <f t="shared" si="41"/>
        <v>30.06.2023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 t="str">
        <f t="shared" si="41"/>
        <v>30.06.2023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 t="str">
        <f t="shared" si="41"/>
        <v>30.06.2023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 t="str">
        <f t="shared" si="41"/>
        <v>30.06.2023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 t="str">
        <f t="shared" si="41"/>
        <v>30.06.2023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 t="str">
        <f t="shared" si="41"/>
        <v>30.06.2023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 t="str">
        <f t="shared" si="41"/>
        <v>30.06.2023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 t="str">
        <f t="shared" si="41"/>
        <v>30.06.2023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 t="str">
        <f t="shared" si="41"/>
        <v>30.06.2023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 t="str">
        <f t="shared" si="41"/>
        <v>30.06.2023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 t="str">
        <f t="shared" si="41"/>
        <v>30.06.2023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 t="str">
        <f t="shared" si="41"/>
        <v>30.06.2023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 t="str">
        <f t="shared" si="41"/>
        <v>30.06.2023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 t="str">
        <f t="shared" si="41"/>
        <v>30.06.2023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 t="str">
        <f t="shared" si="41"/>
        <v>30.06.2023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 t="str">
        <f t="shared" si="41"/>
        <v>30.06.2023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 t="str">
        <f t="shared" si="41"/>
        <v>30.06.2023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 t="str">
        <f t="shared" si="41"/>
        <v>30.06.2023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 t="str">
        <f t="shared" si="41"/>
        <v>30.06.2023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 t="str">
        <f t="shared" si="41"/>
        <v>30.06.2023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 t="str">
        <f t="shared" si="41"/>
        <v>30.06.2023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 t="str">
        <f t="shared" si="41"/>
        <v>30.06.2023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 t="str">
        <f aca="true" t="shared" si="44" ref="C653:C716">endDate</f>
        <v>30.06.2023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 t="str">
        <f t="shared" si="44"/>
        <v>30.06.2023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 t="str">
        <f t="shared" si="44"/>
        <v>30.06.2023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 t="str">
        <f t="shared" si="44"/>
        <v>30.06.2023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 t="str">
        <f t="shared" si="44"/>
        <v>30.06.2023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 t="str">
        <f t="shared" si="44"/>
        <v>30.06.2023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 t="str">
        <f t="shared" si="44"/>
        <v>30.06.2023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 t="str">
        <f t="shared" si="44"/>
        <v>30.06.2023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 t="str">
        <f t="shared" si="44"/>
        <v>30.06.2023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 t="str">
        <f t="shared" si="44"/>
        <v>30.06.2023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 t="str">
        <f t="shared" si="44"/>
        <v>30.06.2023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 t="str">
        <f t="shared" si="44"/>
        <v>30.06.2023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 t="str">
        <f t="shared" si="44"/>
        <v>30.06.2023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 t="str">
        <f t="shared" si="44"/>
        <v>30.06.2023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 t="str">
        <f t="shared" si="44"/>
        <v>30.06.2023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 t="str">
        <f t="shared" si="44"/>
        <v>30.06.2023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 t="str">
        <f t="shared" si="44"/>
        <v>30.06.2023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 t="str">
        <f t="shared" si="44"/>
        <v>30.06.2023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 t="str">
        <f t="shared" si="44"/>
        <v>30.06.2023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 t="str">
        <f t="shared" si="44"/>
        <v>30.06.2023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 t="str">
        <f t="shared" si="44"/>
        <v>30.06.2023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 t="str">
        <f t="shared" si="44"/>
        <v>30.06.2023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 t="str">
        <f t="shared" si="44"/>
        <v>30.06.2023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 t="str">
        <f t="shared" si="44"/>
        <v>30.06.2023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 t="str">
        <f t="shared" si="44"/>
        <v>30.06.2023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 t="str">
        <f t="shared" si="44"/>
        <v>30.06.2023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 t="str">
        <f t="shared" si="44"/>
        <v>30.06.2023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 t="str">
        <f t="shared" si="44"/>
        <v>30.06.2023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 t="str">
        <f t="shared" si="44"/>
        <v>30.06.2023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 t="str">
        <f t="shared" si="44"/>
        <v>30.06.2023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 t="str">
        <f t="shared" si="44"/>
        <v>30.06.2023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 t="str">
        <f t="shared" si="44"/>
        <v>30.06.2023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 t="str">
        <f t="shared" si="44"/>
        <v>30.06.2023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 t="str">
        <f t="shared" si="44"/>
        <v>30.06.2023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 t="str">
        <f t="shared" si="44"/>
        <v>30.06.2023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 t="str">
        <f t="shared" si="44"/>
        <v>30.06.2023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 t="str">
        <f t="shared" si="44"/>
        <v>30.06.2023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 t="str">
        <f t="shared" si="44"/>
        <v>30.06.2023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 t="str">
        <f t="shared" si="44"/>
        <v>30.06.2023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 t="str">
        <f t="shared" si="44"/>
        <v>30.06.2023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 t="str">
        <f t="shared" si="44"/>
        <v>30.06.2023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 t="str">
        <f t="shared" si="44"/>
        <v>30.06.2023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 t="str">
        <f t="shared" si="44"/>
        <v>30.06.2023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 t="str">
        <f t="shared" si="44"/>
        <v>30.06.2023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 t="str">
        <f t="shared" si="44"/>
        <v>30.06.2023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 t="str">
        <f t="shared" si="44"/>
        <v>30.06.2023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 t="str">
        <f t="shared" si="44"/>
        <v>30.06.2023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 t="str">
        <f t="shared" si="44"/>
        <v>30.06.2023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 t="str">
        <f t="shared" si="44"/>
        <v>30.06.2023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 t="str">
        <f t="shared" si="44"/>
        <v>30.06.2023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 t="str">
        <f t="shared" si="44"/>
        <v>30.06.2023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 t="str">
        <f t="shared" si="44"/>
        <v>30.06.2023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 t="str">
        <f t="shared" si="44"/>
        <v>30.06.2023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 t="str">
        <f t="shared" si="44"/>
        <v>30.06.2023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 t="str">
        <f t="shared" si="44"/>
        <v>30.06.2023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 t="str">
        <f t="shared" si="44"/>
        <v>30.06.2023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 t="str">
        <f t="shared" si="44"/>
        <v>30.06.2023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 t="str">
        <f t="shared" si="44"/>
        <v>30.06.2023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 t="str">
        <f t="shared" si="44"/>
        <v>30.06.2023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 t="str">
        <f t="shared" si="44"/>
        <v>30.06.2023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 t="str">
        <f t="shared" si="44"/>
        <v>30.06.2023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 t="str">
        <f t="shared" si="44"/>
        <v>30.06.2023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 t="str">
        <f t="shared" si="44"/>
        <v>30.06.2023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 t="str">
        <f t="shared" si="44"/>
        <v>30.06.2023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 t="str">
        <f aca="true" t="shared" si="47" ref="C717:C780">endDate</f>
        <v>30.06.2023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 t="str">
        <f t="shared" si="47"/>
        <v>30.06.2023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 t="str">
        <f t="shared" si="47"/>
        <v>30.06.2023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 t="str">
        <f t="shared" si="47"/>
        <v>30.06.2023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 t="str">
        <f t="shared" si="47"/>
        <v>30.06.2023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 t="str">
        <f t="shared" si="47"/>
        <v>30.06.2023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 t="str">
        <f t="shared" si="47"/>
        <v>30.06.2023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 t="str">
        <f t="shared" si="47"/>
        <v>30.06.2023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 t="str">
        <f t="shared" si="47"/>
        <v>30.06.2023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 t="str">
        <f t="shared" si="47"/>
        <v>30.06.2023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 t="str">
        <f t="shared" si="47"/>
        <v>30.06.2023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 t="str">
        <f t="shared" si="47"/>
        <v>30.06.2023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 t="str">
        <f t="shared" si="47"/>
        <v>30.06.2023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 t="str">
        <f t="shared" si="47"/>
        <v>30.06.2023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 t="str">
        <f t="shared" si="47"/>
        <v>30.06.2023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 t="str">
        <f t="shared" si="47"/>
        <v>30.06.2023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 t="str">
        <f t="shared" si="47"/>
        <v>30.06.2023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 t="str">
        <f t="shared" si="47"/>
        <v>30.06.2023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 t="str">
        <f t="shared" si="47"/>
        <v>30.06.2023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 t="str">
        <f t="shared" si="47"/>
        <v>30.06.2023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 t="str">
        <f t="shared" si="47"/>
        <v>30.06.2023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 t="str">
        <f t="shared" si="47"/>
        <v>30.06.2023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 t="str">
        <f t="shared" si="47"/>
        <v>30.06.2023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 t="str">
        <f t="shared" si="47"/>
        <v>30.06.2023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 t="str">
        <f t="shared" si="47"/>
        <v>30.06.2023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 t="str">
        <f t="shared" si="47"/>
        <v>30.06.2023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 t="str">
        <f t="shared" si="47"/>
        <v>30.06.2023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 t="str">
        <f t="shared" si="47"/>
        <v>30.06.2023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 t="str">
        <f t="shared" si="47"/>
        <v>30.06.2023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 t="str">
        <f t="shared" si="47"/>
        <v>30.06.2023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 t="str">
        <f t="shared" si="47"/>
        <v>30.06.2023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 t="str">
        <f t="shared" si="47"/>
        <v>30.06.2023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 t="str">
        <f t="shared" si="47"/>
        <v>30.06.2023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 t="str">
        <f t="shared" si="47"/>
        <v>30.06.2023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 t="str">
        <f t="shared" si="47"/>
        <v>30.06.2023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 t="str">
        <f t="shared" si="47"/>
        <v>30.06.2023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 t="str">
        <f t="shared" si="47"/>
        <v>30.06.2023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 t="str">
        <f t="shared" si="47"/>
        <v>30.06.2023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 t="str">
        <f t="shared" si="47"/>
        <v>30.06.2023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 t="str">
        <f t="shared" si="47"/>
        <v>30.06.2023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 t="str">
        <f t="shared" si="47"/>
        <v>30.06.2023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 t="str">
        <f t="shared" si="47"/>
        <v>30.06.2023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 t="str">
        <f t="shared" si="47"/>
        <v>30.06.2023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 t="str">
        <f t="shared" si="47"/>
        <v>30.06.2023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 t="str">
        <f t="shared" si="47"/>
        <v>30.06.2023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 t="str">
        <f t="shared" si="47"/>
        <v>30.06.2023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 t="str">
        <f t="shared" si="47"/>
        <v>30.06.2023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 t="str">
        <f t="shared" si="47"/>
        <v>30.06.2023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 t="str">
        <f t="shared" si="47"/>
        <v>30.06.2023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 t="str">
        <f t="shared" si="47"/>
        <v>30.06.2023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 t="str">
        <f t="shared" si="47"/>
        <v>30.06.2023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 t="str">
        <f t="shared" si="47"/>
        <v>30.06.2023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 t="str">
        <f t="shared" si="47"/>
        <v>30.06.2023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 t="str">
        <f t="shared" si="47"/>
        <v>30.06.2023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 t="str">
        <f t="shared" si="47"/>
        <v>30.06.2023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 t="str">
        <f t="shared" si="47"/>
        <v>30.06.2023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 t="str">
        <f t="shared" si="47"/>
        <v>30.06.2023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 t="str">
        <f t="shared" si="47"/>
        <v>30.06.2023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 t="str">
        <f t="shared" si="47"/>
        <v>30.06.2023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 t="str">
        <f t="shared" si="47"/>
        <v>30.06.2023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 t="str">
        <f t="shared" si="47"/>
        <v>30.06.2023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 t="str">
        <f t="shared" si="47"/>
        <v>30.06.2023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 t="str">
        <f t="shared" si="47"/>
        <v>30.06.2023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 t="str">
        <f t="shared" si="47"/>
        <v>30.06.2023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 t="str">
        <f aca="true" t="shared" si="50" ref="C781:C844">endDate</f>
        <v>30.06.2023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 t="str">
        <f t="shared" si="50"/>
        <v>30.06.2023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 t="str">
        <f t="shared" si="50"/>
        <v>30.06.2023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 t="str">
        <f t="shared" si="50"/>
        <v>30.06.2023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 t="str">
        <f t="shared" si="50"/>
        <v>30.06.2023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 t="str">
        <f t="shared" si="50"/>
        <v>30.06.2023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 t="str">
        <f t="shared" si="50"/>
        <v>30.06.2023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 t="str">
        <f t="shared" si="50"/>
        <v>30.06.2023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 t="str">
        <f t="shared" si="50"/>
        <v>30.06.2023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 t="str">
        <f t="shared" si="50"/>
        <v>30.06.2023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 t="str">
        <f t="shared" si="50"/>
        <v>30.06.2023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 t="str">
        <f t="shared" si="50"/>
        <v>30.06.2023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 t="str">
        <f t="shared" si="50"/>
        <v>30.06.2023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 t="str">
        <f t="shared" si="50"/>
        <v>30.06.2023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 t="str">
        <f t="shared" si="50"/>
        <v>30.06.2023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 t="str">
        <f t="shared" si="50"/>
        <v>30.06.2023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 t="str">
        <f t="shared" si="50"/>
        <v>30.06.2023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 t="str">
        <f t="shared" si="50"/>
        <v>30.06.2023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 t="str">
        <f t="shared" si="50"/>
        <v>30.06.2023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 t="str">
        <f t="shared" si="50"/>
        <v>30.06.2023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 t="str">
        <f t="shared" si="50"/>
        <v>30.06.2023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 t="str">
        <f t="shared" si="50"/>
        <v>30.06.2023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 t="str">
        <f t="shared" si="50"/>
        <v>30.06.2023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 t="str">
        <f t="shared" si="50"/>
        <v>30.06.2023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 t="str">
        <f t="shared" si="50"/>
        <v>30.06.2023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 t="str">
        <f t="shared" si="50"/>
        <v>30.06.2023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 t="str">
        <f t="shared" si="50"/>
        <v>30.06.2023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 t="str">
        <f t="shared" si="50"/>
        <v>30.06.2023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 t="str">
        <f t="shared" si="50"/>
        <v>30.06.2023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 t="str">
        <f t="shared" si="50"/>
        <v>30.06.2023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 t="str">
        <f t="shared" si="50"/>
        <v>30.06.2023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 t="str">
        <f t="shared" si="50"/>
        <v>30.06.2023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 t="str">
        <f t="shared" si="50"/>
        <v>30.06.2023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 t="str">
        <f t="shared" si="50"/>
        <v>30.06.2023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 t="str">
        <f t="shared" si="50"/>
        <v>30.06.2023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 t="str">
        <f t="shared" si="50"/>
        <v>30.06.2023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 t="str">
        <f t="shared" si="50"/>
        <v>30.06.2023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 t="str">
        <f t="shared" si="50"/>
        <v>30.06.2023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 t="str">
        <f t="shared" si="50"/>
        <v>30.06.2023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 t="str">
        <f t="shared" si="50"/>
        <v>30.06.2023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 t="str">
        <f t="shared" si="50"/>
        <v>30.06.2023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 t="str">
        <f t="shared" si="50"/>
        <v>30.06.2023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 t="str">
        <f t="shared" si="50"/>
        <v>30.06.2023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 t="str">
        <f t="shared" si="50"/>
        <v>30.06.2023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 t="str">
        <f t="shared" si="50"/>
        <v>30.06.2023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 t="str">
        <f t="shared" si="50"/>
        <v>30.06.2023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 t="str">
        <f t="shared" si="50"/>
        <v>30.06.2023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 t="str">
        <f t="shared" si="50"/>
        <v>30.06.2023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 t="str">
        <f t="shared" si="50"/>
        <v>30.06.2023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 t="str">
        <f t="shared" si="50"/>
        <v>30.06.2023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 t="str">
        <f t="shared" si="50"/>
        <v>30.06.2023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 t="str">
        <f t="shared" si="50"/>
        <v>30.06.2023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 t="str">
        <f t="shared" si="50"/>
        <v>30.06.2023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 t="str">
        <f t="shared" si="50"/>
        <v>30.06.2023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 t="str">
        <f t="shared" si="50"/>
        <v>30.06.2023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 t="str">
        <f t="shared" si="50"/>
        <v>30.06.2023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 t="str">
        <f t="shared" si="50"/>
        <v>30.06.2023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 t="str">
        <f t="shared" si="50"/>
        <v>30.06.2023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 t="str">
        <f t="shared" si="50"/>
        <v>30.06.2023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 t="str">
        <f t="shared" si="50"/>
        <v>30.06.2023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 t="str">
        <f t="shared" si="50"/>
        <v>30.06.2023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 t="str">
        <f t="shared" si="50"/>
        <v>30.06.2023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 t="str">
        <f t="shared" si="50"/>
        <v>30.06.2023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 t="str">
        <f t="shared" si="50"/>
        <v>30.06.2023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 t="str">
        <f aca="true" t="shared" si="53" ref="C845:C910">endDate</f>
        <v>30.06.2023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 t="str">
        <f t="shared" si="53"/>
        <v>30.06.2023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 t="str">
        <f t="shared" si="53"/>
        <v>30.06.2023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 t="str">
        <f t="shared" si="53"/>
        <v>30.06.2023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 t="str">
        <f t="shared" si="53"/>
        <v>30.06.2023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 t="str">
        <f t="shared" si="53"/>
        <v>30.06.2023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 t="str">
        <f t="shared" si="53"/>
        <v>30.06.2023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 t="str">
        <f t="shared" si="53"/>
        <v>30.06.2023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 t="str">
        <f t="shared" si="53"/>
        <v>30.06.2023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 t="str">
        <f t="shared" si="53"/>
        <v>30.06.2023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 t="str">
        <f t="shared" si="53"/>
        <v>30.06.2023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 t="str">
        <f t="shared" si="53"/>
        <v>30.06.2023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 t="str">
        <f t="shared" si="53"/>
        <v>30.06.2023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 t="str">
        <f t="shared" si="53"/>
        <v>30.06.2023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 t="str">
        <f t="shared" si="53"/>
        <v>30.06.2023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 t="str">
        <f t="shared" si="53"/>
        <v>30.06.2023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 t="str">
        <f t="shared" si="53"/>
        <v>30.06.2023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 t="str">
        <f t="shared" si="53"/>
        <v>30.06.2023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 t="str">
        <f t="shared" si="53"/>
        <v>30.06.2023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 t="str">
        <f t="shared" si="53"/>
        <v>30.06.2023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 t="str">
        <f t="shared" si="53"/>
        <v>30.06.2023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 t="str">
        <f t="shared" si="53"/>
        <v>30.06.2023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 t="str">
        <f t="shared" si="53"/>
        <v>30.06.2023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 t="str">
        <f t="shared" si="53"/>
        <v>30.06.2023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 t="str">
        <f t="shared" si="53"/>
        <v>30.06.2023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 t="str">
        <f t="shared" si="53"/>
        <v>30.06.2023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 t="str">
        <f t="shared" si="53"/>
        <v>30.06.2023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 t="str">
        <f t="shared" si="53"/>
        <v>30.06.2023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 t="str">
        <f t="shared" si="53"/>
        <v>30.06.2023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 t="str">
        <f t="shared" si="53"/>
        <v>30.06.2023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 t="str">
        <f t="shared" si="53"/>
        <v>30.06.2023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 t="str">
        <f t="shared" si="53"/>
        <v>30.06.2023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 t="str">
        <f t="shared" si="53"/>
        <v>30.06.2023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 t="str">
        <f t="shared" si="53"/>
        <v>30.06.2023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 t="str">
        <f t="shared" si="53"/>
        <v>30.06.2023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 t="str">
        <f t="shared" si="53"/>
        <v>30.06.2023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 t="str">
        <f t="shared" si="53"/>
        <v>30.06.2023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 t="str">
        <f t="shared" si="53"/>
        <v>30.06.2023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 t="str">
        <f t="shared" si="53"/>
        <v>30.06.2023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 t="str">
        <f t="shared" si="53"/>
        <v>30.06.2023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 t="str">
        <f t="shared" si="53"/>
        <v>30.06.2023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 t="str">
        <f t="shared" si="53"/>
        <v>30.06.2023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 t="str">
        <f t="shared" si="53"/>
        <v>30.06.2023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 t="str">
        <f t="shared" si="53"/>
        <v>30.06.2023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 t="str">
        <f t="shared" si="53"/>
        <v>30.06.2023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 t="str">
        <f t="shared" si="53"/>
        <v>30.06.2023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 t="str">
        <f t="shared" si="53"/>
        <v>30.06.2023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 t="str">
        <f t="shared" si="53"/>
        <v>30.06.2023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 t="str">
        <f t="shared" si="53"/>
        <v>30.06.2023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 t="str">
        <f t="shared" si="53"/>
        <v>30.06.2023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 t="str">
        <f t="shared" si="53"/>
        <v>30.06.2023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 t="str">
        <f t="shared" si="53"/>
        <v>30.06.2023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 t="str">
        <f t="shared" si="53"/>
        <v>30.06.2023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 t="str">
        <f t="shared" si="53"/>
        <v>30.06.2023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 t="str">
        <f t="shared" si="53"/>
        <v>30.06.2023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 t="str">
        <f t="shared" si="53"/>
        <v>30.06.2023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 t="str">
        <f t="shared" si="53"/>
        <v>30.06.2023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 t="str">
        <f t="shared" si="53"/>
        <v>30.06.2023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 t="str">
        <f t="shared" si="53"/>
        <v>30.06.2023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 t="str">
        <f t="shared" si="53"/>
        <v>30.06.2023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 t="str">
        <f t="shared" si="53"/>
        <v>30.06.2023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 t="str">
        <f t="shared" si="53"/>
        <v>30.06.2023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 t="str">
        <f t="shared" si="53"/>
        <v>30.06.2023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 t="str">
        <f t="shared" si="53"/>
        <v>30.06.2023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 t="str">
        <f t="shared" si="53"/>
        <v>30.06.2023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 t="str">
        <f t="shared" si="53"/>
        <v>30.06.2023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 t="str">
        <f aca="true" t="shared" si="56" ref="C912:C975">endDate</f>
        <v>30.06.2023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 t="str">
        <f t="shared" si="56"/>
        <v>30.06.2023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 t="str">
        <f t="shared" si="56"/>
        <v>30.06.2023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 t="str">
        <f t="shared" si="56"/>
        <v>30.06.2023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 t="str">
        <f t="shared" si="56"/>
        <v>30.06.2023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 t="str">
        <f t="shared" si="56"/>
        <v>30.06.2023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924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 t="str">
        <f t="shared" si="56"/>
        <v>30.06.2023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 t="str">
        <f t="shared" si="56"/>
        <v>30.06.2023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 t="str">
        <f t="shared" si="56"/>
        <v>30.06.2023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 t="str">
        <f t="shared" si="56"/>
        <v>30.06.2023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924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 t="str">
        <f t="shared" si="56"/>
        <v>30.06.2023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 t="str">
        <f t="shared" si="56"/>
        <v>30.06.2023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 t="str">
        <f t="shared" si="56"/>
        <v>30.06.2023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 t="str">
        <f t="shared" si="56"/>
        <v>30.06.2023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 t="str">
        <f t="shared" si="56"/>
        <v>30.06.2023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 t="str">
        <f t="shared" si="56"/>
        <v>30.06.2023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 t="str">
        <f t="shared" si="56"/>
        <v>30.06.2023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450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 t="str">
        <f t="shared" si="56"/>
        <v>30.06.2023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204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 t="str">
        <f t="shared" si="56"/>
        <v>30.06.2023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 t="str">
        <f t="shared" si="56"/>
        <v>30.06.2023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 t="str">
        <f t="shared" si="56"/>
        <v>30.06.2023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 t="str">
        <f t="shared" si="56"/>
        <v>30.06.2023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 t="str">
        <f t="shared" si="56"/>
        <v>30.06.2023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 t="str">
        <f t="shared" si="56"/>
        <v>30.06.2023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 t="str">
        <f t="shared" si="56"/>
        <v>30.06.2023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 t="str">
        <f t="shared" si="56"/>
        <v>30.06.2023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18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 t="str">
        <f t="shared" si="56"/>
        <v>30.06.2023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 t="str">
        <f t="shared" si="56"/>
        <v>30.06.2023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 t="str">
        <f t="shared" si="56"/>
        <v>30.06.2023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 t="str">
        <f t="shared" si="56"/>
        <v>30.06.2023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18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 t="str">
        <f t="shared" si="56"/>
        <v>30.06.2023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672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 t="str">
        <f t="shared" si="56"/>
        <v>30.06.2023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1596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 t="str">
        <f t="shared" si="56"/>
        <v>30.06.2023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 t="str">
        <f t="shared" si="56"/>
        <v>30.06.2023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 t="str">
        <f t="shared" si="56"/>
        <v>30.06.2023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 t="str">
        <f t="shared" si="56"/>
        <v>30.06.2023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 t="str">
        <f t="shared" si="56"/>
        <v>30.06.2023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 t="str">
        <f t="shared" si="56"/>
        <v>30.06.2023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 t="str">
        <f t="shared" si="56"/>
        <v>30.06.2023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 t="str">
        <f t="shared" si="56"/>
        <v>30.06.2023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 t="str">
        <f t="shared" si="56"/>
        <v>30.06.2023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 t="str">
        <f t="shared" si="56"/>
        <v>30.06.2023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 t="str">
        <f t="shared" si="56"/>
        <v>30.06.2023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 t="str">
        <f t="shared" si="56"/>
        <v>30.06.2023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 t="str">
        <f t="shared" si="56"/>
        <v>30.06.2023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 t="str">
        <f t="shared" si="56"/>
        <v>30.06.2023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 t="str">
        <f t="shared" si="56"/>
        <v>30.06.2023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 t="str">
        <f t="shared" si="56"/>
        <v>30.06.2023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 t="str">
        <f t="shared" si="56"/>
        <v>30.06.2023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450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 t="str">
        <f t="shared" si="56"/>
        <v>30.06.2023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204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 t="str">
        <f t="shared" si="56"/>
        <v>30.06.2023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 t="str">
        <f t="shared" si="56"/>
        <v>30.06.2023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 t="str">
        <f t="shared" si="56"/>
        <v>30.06.2023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 t="str">
        <f t="shared" si="56"/>
        <v>30.06.2023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 t="str">
        <f t="shared" si="56"/>
        <v>30.06.2023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 t="str">
        <f t="shared" si="56"/>
        <v>30.06.2023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 t="str">
        <f t="shared" si="56"/>
        <v>30.06.2023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 t="str">
        <f t="shared" si="56"/>
        <v>30.06.2023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18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 t="str">
        <f t="shared" si="56"/>
        <v>30.06.2023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 t="str">
        <f t="shared" si="56"/>
        <v>30.06.2023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 t="str">
        <f t="shared" si="56"/>
        <v>30.06.2023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 t="str">
        <f t="shared" si="56"/>
        <v>30.06.2023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18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 t="str">
        <f t="shared" si="56"/>
        <v>30.06.2023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672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 t="str">
        <f t="shared" si="56"/>
        <v>30.06.2023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672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 t="str">
        <f aca="true" t="shared" si="59" ref="C976:C1039">endDate</f>
        <v>30.06.2023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 t="str">
        <f t="shared" si="59"/>
        <v>30.06.2023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 t="str">
        <f t="shared" si="59"/>
        <v>30.06.2023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 t="str">
        <f t="shared" si="59"/>
        <v>30.06.2023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 t="str">
        <f t="shared" si="59"/>
        <v>30.06.2023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 t="str">
        <f t="shared" si="59"/>
        <v>30.06.2023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924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 t="str">
        <f t="shared" si="59"/>
        <v>30.06.2023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 t="str">
        <f t="shared" si="59"/>
        <v>30.06.2023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 t="str">
        <f t="shared" si="59"/>
        <v>30.06.2023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 t="str">
        <f t="shared" si="59"/>
        <v>30.06.2023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924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 t="str">
        <f t="shared" si="59"/>
        <v>30.06.2023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 t="str">
        <f t="shared" si="59"/>
        <v>30.06.2023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 t="str">
        <f t="shared" si="59"/>
        <v>30.06.2023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 t="str">
        <f t="shared" si="59"/>
        <v>30.06.2023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 t="str">
        <f t="shared" si="59"/>
        <v>30.06.2023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 t="str">
        <f t="shared" si="59"/>
        <v>30.06.2023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 t="str">
        <f t="shared" si="59"/>
        <v>30.06.2023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 t="str">
        <f t="shared" si="59"/>
        <v>30.06.2023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 t="str">
        <f t="shared" si="59"/>
        <v>30.06.2023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 t="str">
        <f t="shared" si="59"/>
        <v>30.06.2023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 t="str">
        <f t="shared" si="59"/>
        <v>30.06.2023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 t="str">
        <f t="shared" si="59"/>
        <v>30.06.2023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 t="str">
        <f t="shared" si="59"/>
        <v>30.06.2023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 t="str">
        <f t="shared" si="59"/>
        <v>30.06.2023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 t="str">
        <f t="shared" si="59"/>
        <v>30.06.2023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 t="str">
        <f t="shared" si="59"/>
        <v>30.06.2023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 t="str">
        <f t="shared" si="59"/>
        <v>30.06.2023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 t="str">
        <f t="shared" si="59"/>
        <v>30.06.2023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 t="str">
        <f t="shared" si="59"/>
        <v>30.06.2023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 t="str">
        <f t="shared" si="59"/>
        <v>30.06.2023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 t="str">
        <f t="shared" si="59"/>
        <v>30.06.2023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 t="str">
        <f t="shared" si="59"/>
        <v>30.06.2023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924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 t="str">
        <f t="shared" si="59"/>
        <v>30.06.2023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 t="str">
        <f t="shared" si="59"/>
        <v>30.06.2023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 t="str">
        <f t="shared" si="59"/>
        <v>30.06.2023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 t="str">
        <f t="shared" si="59"/>
        <v>30.06.2023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 t="str">
        <f t="shared" si="59"/>
        <v>30.06.2023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 t="str">
        <f t="shared" si="59"/>
        <v>30.06.2023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 t="str">
        <f t="shared" si="59"/>
        <v>30.06.2023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 t="str">
        <f t="shared" si="59"/>
        <v>30.06.2023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 t="str">
        <f t="shared" si="59"/>
        <v>30.06.2023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 t="str">
        <f t="shared" si="59"/>
        <v>30.06.2023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 t="str">
        <f t="shared" si="59"/>
        <v>30.06.2023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 t="str">
        <f t="shared" si="59"/>
        <v>30.06.2023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7995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 t="str">
        <f t="shared" si="59"/>
        <v>30.06.2023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 t="str">
        <f t="shared" si="59"/>
        <v>30.06.2023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 t="str">
        <f t="shared" si="59"/>
        <v>30.06.2023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7995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 t="str">
        <f t="shared" si="59"/>
        <v>30.06.2023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1666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 t="str">
        <f t="shared" si="59"/>
        <v>30.06.2023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 t="str">
        <f t="shared" si="59"/>
        <v>30.06.2023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 t="str">
        <f t="shared" si="59"/>
        <v>30.06.2023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 t="str">
        <f t="shared" si="59"/>
        <v>30.06.2023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 t="str">
        <f t="shared" si="59"/>
        <v>30.06.2023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 t="str">
        <f t="shared" si="59"/>
        <v>30.06.2023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 t="str">
        <f t="shared" si="59"/>
        <v>30.06.2023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 t="str">
        <f t="shared" si="59"/>
        <v>30.06.2023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 t="str">
        <f t="shared" si="59"/>
        <v>30.06.2023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 t="str">
        <f t="shared" si="59"/>
        <v>30.06.2023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6516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 t="str">
        <f t="shared" si="59"/>
        <v>30.06.2023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 t="str">
        <f t="shared" si="59"/>
        <v>30.06.2023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6516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 t="str">
        <f t="shared" si="59"/>
        <v>30.06.2023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 t="str">
        <f t="shared" si="59"/>
        <v>30.06.2023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 t="str">
        <f t="shared" si="59"/>
        <v>30.06.2023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32705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 t="str">
        <f t="shared" si="59"/>
        <v>30.06.2023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13157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 t="str">
        <f aca="true" t="shared" si="62" ref="C1040:C1103">endDate</f>
        <v>30.06.2023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 t="str">
        <f t="shared" si="62"/>
        <v>30.06.2023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19539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 t="str">
        <f t="shared" si="62"/>
        <v>30.06.2023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5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 t="str">
        <f t="shared" si="62"/>
        <v>30.06.2023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 t="str">
        <f t="shared" si="62"/>
        <v>30.06.2023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 t="str">
        <f t="shared" si="62"/>
        <v>30.06.2023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 t="str">
        <f t="shared" si="62"/>
        <v>30.06.2023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 t="str">
        <f t="shared" si="62"/>
        <v>30.06.2023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3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 t="str">
        <f t="shared" si="62"/>
        <v>30.06.2023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 t="str">
        <f t="shared" si="62"/>
        <v>30.06.2023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39221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 t="str">
        <f t="shared" si="62"/>
        <v>30.06.2023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48882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 t="str">
        <f t="shared" si="62"/>
        <v>30.06.2023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 t="str">
        <f t="shared" si="62"/>
        <v>30.06.2023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 t="str">
        <f t="shared" si="62"/>
        <v>30.06.2023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 t="str">
        <f t="shared" si="62"/>
        <v>30.06.2023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 t="str">
        <f t="shared" si="62"/>
        <v>30.06.2023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 t="str">
        <f t="shared" si="62"/>
        <v>30.06.2023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 t="str">
        <f t="shared" si="62"/>
        <v>30.06.2023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 t="str">
        <f t="shared" si="62"/>
        <v>30.06.2023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 t="str">
        <f t="shared" si="62"/>
        <v>30.06.2023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 t="str">
        <f t="shared" si="62"/>
        <v>30.06.2023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 t="str">
        <f t="shared" si="62"/>
        <v>30.06.2023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 t="str">
        <f t="shared" si="62"/>
        <v>30.06.2023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 t="str">
        <f t="shared" si="62"/>
        <v>30.06.2023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 t="str">
        <f t="shared" si="62"/>
        <v>30.06.2023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 t="str">
        <f t="shared" si="62"/>
        <v>30.06.2023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 t="str">
        <f t="shared" si="62"/>
        <v>30.06.2023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 t="str">
        <f t="shared" si="62"/>
        <v>30.06.2023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 t="str">
        <f t="shared" si="62"/>
        <v>30.06.2023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 t="str">
        <f t="shared" si="62"/>
        <v>30.06.2023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 t="str">
        <f t="shared" si="62"/>
        <v>30.06.2023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 t="str">
        <f t="shared" si="62"/>
        <v>30.06.2023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 t="str">
        <f t="shared" si="62"/>
        <v>30.06.2023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 t="str">
        <f t="shared" si="62"/>
        <v>30.06.2023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 t="str">
        <f t="shared" si="62"/>
        <v>30.06.2023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 t="str">
        <f t="shared" si="62"/>
        <v>30.06.2023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 t="str">
        <f t="shared" si="62"/>
        <v>30.06.2023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6516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 t="str">
        <f t="shared" si="62"/>
        <v>30.06.2023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 t="str">
        <f t="shared" si="62"/>
        <v>30.06.2023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6516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 t="str">
        <f t="shared" si="62"/>
        <v>30.06.2023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 t="str">
        <f t="shared" si="62"/>
        <v>30.06.2023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 t="str">
        <f t="shared" si="62"/>
        <v>30.06.2023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32705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 t="str">
        <f t="shared" si="62"/>
        <v>30.06.2023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13157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 t="str">
        <f t="shared" si="62"/>
        <v>30.06.2023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 t="str">
        <f t="shared" si="62"/>
        <v>30.06.2023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19539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 t="str">
        <f t="shared" si="62"/>
        <v>30.06.2023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5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 t="str">
        <f t="shared" si="62"/>
        <v>30.06.2023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 t="str">
        <f t="shared" si="62"/>
        <v>30.06.2023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 t="str">
        <f t="shared" si="62"/>
        <v>30.06.2023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 t="str">
        <f t="shared" si="62"/>
        <v>30.06.2023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 t="str">
        <f t="shared" si="62"/>
        <v>30.06.2023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3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 t="str">
        <f t="shared" si="62"/>
        <v>30.06.2023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 t="str">
        <f t="shared" si="62"/>
        <v>30.06.2023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39221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 t="str">
        <f t="shared" si="62"/>
        <v>30.06.2023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39221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 t="str">
        <f t="shared" si="62"/>
        <v>30.06.2023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 t="str">
        <f t="shared" si="62"/>
        <v>30.06.2023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 t="str">
        <f t="shared" si="62"/>
        <v>30.06.2023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 t="str">
        <f t="shared" si="62"/>
        <v>30.06.2023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 t="str">
        <f t="shared" si="62"/>
        <v>30.06.2023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 t="str">
        <f t="shared" si="62"/>
        <v>30.06.2023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 t="str">
        <f t="shared" si="62"/>
        <v>30.06.2023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 t="str">
        <f t="shared" si="62"/>
        <v>30.06.2023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 t="str">
        <f t="shared" si="62"/>
        <v>30.06.2023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 t="str">
        <f t="shared" si="62"/>
        <v>30.06.2023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 t="str">
        <f aca="true" t="shared" si="65" ref="C1104:C1167">endDate</f>
        <v>30.06.2023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 t="str">
        <f t="shared" si="65"/>
        <v>30.06.2023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7995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 t="str">
        <f t="shared" si="65"/>
        <v>30.06.2023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 t="str">
        <f t="shared" si="65"/>
        <v>30.06.2023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 t="str">
        <f t="shared" si="65"/>
        <v>30.06.2023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7995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 t="str">
        <f t="shared" si="65"/>
        <v>30.06.2023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1666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 t="str">
        <f t="shared" si="65"/>
        <v>30.06.2023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 t="str">
        <f t="shared" si="65"/>
        <v>30.06.2023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 t="str">
        <f t="shared" si="65"/>
        <v>30.06.2023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 t="str">
        <f t="shared" si="65"/>
        <v>30.06.2023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 t="str">
        <f t="shared" si="65"/>
        <v>30.06.2023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 t="str">
        <f t="shared" si="65"/>
        <v>30.06.2023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 t="str">
        <f t="shared" si="65"/>
        <v>30.06.2023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 t="str">
        <f t="shared" si="65"/>
        <v>30.06.2023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 t="str">
        <f t="shared" si="65"/>
        <v>30.06.2023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 t="str">
        <f t="shared" si="65"/>
        <v>30.06.2023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 t="str">
        <f t="shared" si="65"/>
        <v>30.06.2023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 t="str">
        <f t="shared" si="65"/>
        <v>30.06.2023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 t="str">
        <f t="shared" si="65"/>
        <v>30.06.2023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 t="str">
        <f t="shared" si="65"/>
        <v>30.06.2023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 t="str">
        <f t="shared" si="65"/>
        <v>30.06.2023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 t="str">
        <f t="shared" si="65"/>
        <v>30.06.2023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 t="str">
        <f t="shared" si="65"/>
        <v>30.06.2023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 t="str">
        <f t="shared" si="65"/>
        <v>30.06.2023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 t="str">
        <f t="shared" si="65"/>
        <v>30.06.2023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 t="str">
        <f t="shared" si="65"/>
        <v>30.06.2023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 t="str">
        <f t="shared" si="65"/>
        <v>30.06.2023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 t="str">
        <f t="shared" si="65"/>
        <v>30.06.2023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 t="str">
        <f t="shared" si="65"/>
        <v>30.06.2023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 t="str">
        <f t="shared" si="65"/>
        <v>30.06.2023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 t="str">
        <f t="shared" si="65"/>
        <v>30.06.2023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 t="str">
        <f t="shared" si="65"/>
        <v>30.06.2023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 t="str">
        <f t="shared" si="65"/>
        <v>30.06.2023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9661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 t="str">
        <f t="shared" si="65"/>
        <v>30.06.2023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 t="str">
        <f t="shared" si="65"/>
        <v>30.06.2023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 t="str">
        <f t="shared" si="65"/>
        <v>30.06.2023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 t="str">
        <f t="shared" si="65"/>
        <v>30.06.2023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 t="str">
        <f t="shared" si="65"/>
        <v>30.06.2023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 t="str">
        <f t="shared" si="65"/>
        <v>30.06.2023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 t="str">
        <f t="shared" si="65"/>
        <v>30.06.2023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 t="str">
        <f t="shared" si="65"/>
        <v>30.06.2023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 t="str">
        <f t="shared" si="65"/>
        <v>30.06.2023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 t="str">
        <f t="shared" si="65"/>
        <v>30.06.2023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 t="str">
        <f t="shared" si="65"/>
        <v>30.06.2023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 t="str">
        <f t="shared" si="65"/>
        <v>30.06.2023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 t="str">
        <f t="shared" si="65"/>
        <v>30.06.2023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 t="str">
        <f t="shared" si="65"/>
        <v>30.06.2023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 t="str">
        <f t="shared" si="65"/>
        <v>30.06.2023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 t="str">
        <f t="shared" si="65"/>
        <v>30.06.2023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 t="str">
        <f t="shared" si="65"/>
        <v>30.06.2023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 t="str">
        <f t="shared" si="65"/>
        <v>30.06.2023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 t="str">
        <f t="shared" si="65"/>
        <v>30.06.2023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 t="str">
        <f t="shared" si="65"/>
        <v>30.06.2023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 t="str">
        <f t="shared" si="65"/>
        <v>30.06.2023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 t="str">
        <f t="shared" si="65"/>
        <v>30.06.2023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 t="str">
        <f t="shared" si="65"/>
        <v>30.06.2023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 t="str">
        <f t="shared" si="65"/>
        <v>30.06.2023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 t="str">
        <f t="shared" si="65"/>
        <v>30.06.2023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 t="str">
        <f t="shared" si="65"/>
        <v>30.06.2023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 t="str">
        <f t="shared" si="65"/>
        <v>30.06.2023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 t="str">
        <f t="shared" si="65"/>
        <v>30.06.2023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 t="str">
        <f t="shared" si="65"/>
        <v>30.06.2023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 t="str">
        <f t="shared" si="65"/>
        <v>30.06.2023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 t="str">
        <f t="shared" si="65"/>
        <v>30.06.2023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27735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 t="str">
        <f aca="true" t="shared" si="68" ref="C1168:C1195">endDate</f>
        <v>30.06.2023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27735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 t="str">
        <f t="shared" si="68"/>
        <v>30.06.2023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 t="str">
        <f t="shared" si="68"/>
        <v>30.06.2023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 t="str">
        <f t="shared" si="68"/>
        <v>30.06.2023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 t="str">
        <f t="shared" si="68"/>
        <v>30.06.2023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 t="str">
        <f t="shared" si="68"/>
        <v>30.06.2023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 t="str">
        <f t="shared" si="68"/>
        <v>30.06.2023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 t="str">
        <f t="shared" si="68"/>
        <v>30.06.2023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 t="str">
        <f t="shared" si="68"/>
        <v>30.06.2023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 t="str">
        <f t="shared" si="68"/>
        <v>30.06.2023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 t="str">
        <f t="shared" si="68"/>
        <v>30.06.2023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27735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 t="str">
        <f t="shared" si="68"/>
        <v>30.06.2023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27735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 t="str">
        <f t="shared" si="68"/>
        <v>30.06.2023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 t="str">
        <f t="shared" si="68"/>
        <v>30.06.2023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 t="str">
        <f t="shared" si="68"/>
        <v>30.06.2023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 t="str">
        <f t="shared" si="68"/>
        <v>30.06.2023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 t="str">
        <f t="shared" si="68"/>
        <v>30.06.2023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 t="str">
        <f t="shared" si="68"/>
        <v>30.06.2023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 t="str">
        <f t="shared" si="68"/>
        <v>30.06.2023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 t="str">
        <f t="shared" si="68"/>
        <v>30.06.2023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 t="str">
        <f t="shared" si="68"/>
        <v>30.06.2023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 t="str">
        <f t="shared" si="68"/>
        <v>30.06.2023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 t="str">
        <f t="shared" si="68"/>
        <v>30.06.2023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 t="str">
        <f t="shared" si="68"/>
        <v>30.06.2023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 t="str">
        <f t="shared" si="68"/>
        <v>30.06.2023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 t="str">
        <f t="shared" si="68"/>
        <v>30.06.2023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 t="str">
        <f t="shared" si="68"/>
        <v>30.06.2023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 t="str">
        <f t="shared" si="68"/>
        <v>30.06.2023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 t="str">
        <f aca="true" t="shared" si="71" ref="C1197:C1228">endDate</f>
        <v>30.06.2023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 t="str">
        <f t="shared" si="71"/>
        <v>30.06.2023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 t="str">
        <f t="shared" si="71"/>
        <v>30.06.2023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 t="str">
        <f t="shared" si="71"/>
        <v>30.06.2023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 t="str">
        <f t="shared" si="71"/>
        <v>30.06.2023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 t="str">
        <f t="shared" si="71"/>
        <v>30.06.2023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 t="str">
        <f t="shared" si="71"/>
        <v>30.06.2023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515828851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 t="str">
        <f t="shared" si="71"/>
        <v>30.06.2023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 t="str">
        <f t="shared" si="71"/>
        <v>30.06.2023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 t="str">
        <f t="shared" si="71"/>
        <v>30.06.2023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 t="str">
        <f t="shared" si="71"/>
        <v>30.06.2023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 t="str">
        <f t="shared" si="71"/>
        <v>30.06.2023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 t="str">
        <f t="shared" si="71"/>
        <v>30.06.2023</v>
      </c>
      <c r="D1209" s="105" t="s">
        <v>784</v>
      </c>
      <c r="E1209" s="105">
        <v>1</v>
      </c>
      <c r="F1209" s="105" t="s">
        <v>783</v>
      </c>
      <c r="H1209" s="496">
        <f>'Справка 8'!C26</f>
        <v>464595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 t="str">
        <f t="shared" si="71"/>
        <v>30.06.2023</v>
      </c>
      <c r="D1210" s="105" t="s">
        <v>786</v>
      </c>
      <c r="E1210" s="105">
        <v>1</v>
      </c>
      <c r="F1210" s="105" t="s">
        <v>771</v>
      </c>
      <c r="H1210" s="496">
        <f>'Справка 8'!C27</f>
        <v>516293446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 t="str">
        <f t="shared" si="71"/>
        <v>30.06.2023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 t="str">
        <f t="shared" si="71"/>
        <v>30.06.2023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 t="str">
        <f t="shared" si="71"/>
        <v>30.06.2023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 t="str">
        <f t="shared" si="71"/>
        <v>30.06.2023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 t="str">
        <f t="shared" si="71"/>
        <v>30.06.2023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 t="str">
        <f t="shared" si="71"/>
        <v>30.06.2023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 t="str">
        <f t="shared" si="71"/>
        <v>30.06.2023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 t="str">
        <f t="shared" si="71"/>
        <v>30.06.2023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 t="str">
        <f t="shared" si="71"/>
        <v>30.06.2023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 t="str">
        <f t="shared" si="71"/>
        <v>30.06.2023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 t="str">
        <f t="shared" si="71"/>
        <v>30.06.2023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 t="str">
        <f t="shared" si="71"/>
        <v>30.06.2023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 t="str">
        <f t="shared" si="71"/>
        <v>30.06.2023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 t="str">
        <f t="shared" si="71"/>
        <v>30.06.2023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 t="str">
        <f t="shared" si="71"/>
        <v>30.06.2023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 t="str">
        <f t="shared" si="71"/>
        <v>30.06.2023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 t="str">
        <f t="shared" si="71"/>
        <v>30.06.2023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 t="str">
        <f t="shared" si="71"/>
        <v>30.06.2023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 t="str">
        <f aca="true" t="shared" si="74" ref="C1229:C1260">endDate</f>
        <v>30.06.2023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 t="str">
        <f t="shared" si="74"/>
        <v>30.06.2023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 t="str">
        <f t="shared" si="74"/>
        <v>30.06.2023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 t="str">
        <f t="shared" si="74"/>
        <v>30.06.2023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 t="str">
        <f t="shared" si="74"/>
        <v>30.06.2023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 t="str">
        <f t="shared" si="74"/>
        <v>30.06.2023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 t="str">
        <f t="shared" si="74"/>
        <v>30.06.2023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 t="str">
        <f t="shared" si="74"/>
        <v>30.06.2023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 t="str">
        <f t="shared" si="74"/>
        <v>30.06.2023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 t="str">
        <f t="shared" si="74"/>
        <v>30.06.2023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 t="str">
        <f t="shared" si="74"/>
        <v>30.06.2023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 t="str">
        <f t="shared" si="74"/>
        <v>30.06.2023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 t="str">
        <f t="shared" si="74"/>
        <v>30.06.2023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 t="str">
        <f t="shared" si="74"/>
        <v>30.06.2023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 t="str">
        <f t="shared" si="74"/>
        <v>30.06.2023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 t="str">
        <f t="shared" si="74"/>
        <v>30.06.2023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 t="str">
        <f t="shared" si="74"/>
        <v>30.06.2023</v>
      </c>
      <c r="D1245" s="105" t="s">
        <v>772</v>
      </c>
      <c r="E1245" s="105">
        <v>4</v>
      </c>
      <c r="F1245" s="105" t="s">
        <v>762</v>
      </c>
      <c r="H1245" s="496">
        <f>'Справка 8'!F20</f>
        <v>49257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 t="str">
        <f t="shared" si="74"/>
        <v>30.06.2023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 t="str">
        <f t="shared" si="74"/>
        <v>30.06.2023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 t="str">
        <f t="shared" si="74"/>
        <v>30.06.2023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 t="str">
        <f t="shared" si="74"/>
        <v>30.06.2023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 t="str">
        <f t="shared" si="74"/>
        <v>30.06.2023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 t="str">
        <f t="shared" si="74"/>
        <v>30.06.2023</v>
      </c>
      <c r="D1251" s="105" t="s">
        <v>784</v>
      </c>
      <c r="E1251" s="105">
        <v>4</v>
      </c>
      <c r="F1251" s="105" t="s">
        <v>783</v>
      </c>
      <c r="H1251" s="496">
        <f>'Справка 8'!F26</f>
        <v>6343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 t="str">
        <f t="shared" si="74"/>
        <v>30.06.2023</v>
      </c>
      <c r="D1252" s="105" t="s">
        <v>786</v>
      </c>
      <c r="E1252" s="105">
        <v>4</v>
      </c>
      <c r="F1252" s="105" t="s">
        <v>771</v>
      </c>
      <c r="H1252" s="496">
        <f>'Справка 8'!F27</f>
        <v>55600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 t="str">
        <f t="shared" si="74"/>
        <v>30.06.2023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 t="str">
        <f t="shared" si="74"/>
        <v>30.06.2023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 t="str">
        <f t="shared" si="74"/>
        <v>30.06.2023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 t="str">
        <f t="shared" si="74"/>
        <v>30.06.2023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 t="str">
        <f t="shared" si="74"/>
        <v>30.06.2023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 t="str">
        <f t="shared" si="74"/>
        <v>30.06.2023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 t="str">
        <f t="shared" si="74"/>
        <v>30.06.2023</v>
      </c>
      <c r="D1259" s="105" t="s">
        <v>772</v>
      </c>
      <c r="E1259" s="105">
        <v>5</v>
      </c>
      <c r="F1259" s="105" t="s">
        <v>762</v>
      </c>
      <c r="H1259" s="496">
        <f>'Справка 8'!G20</f>
        <v>849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 t="str">
        <f t="shared" si="74"/>
        <v>30.06.2023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 t="str">
        <f aca="true" t="shared" si="77" ref="C1261:C1294">endDate</f>
        <v>30.06.2023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 t="str">
        <f t="shared" si="77"/>
        <v>30.06.2023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 t="str">
        <f t="shared" si="77"/>
        <v>30.06.2023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 t="str">
        <f t="shared" si="77"/>
        <v>30.06.2023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 t="str">
        <f t="shared" si="77"/>
        <v>30.06.2023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 t="str">
        <f t="shared" si="77"/>
        <v>30.06.2023</v>
      </c>
      <c r="D1266" s="105" t="s">
        <v>786</v>
      </c>
      <c r="E1266" s="105">
        <v>5</v>
      </c>
      <c r="F1266" s="105" t="s">
        <v>771</v>
      </c>
      <c r="H1266" s="496">
        <f>'Справка 8'!G27</f>
        <v>849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 t="str">
        <f t="shared" si="77"/>
        <v>30.06.2023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 t="str">
        <f t="shared" si="77"/>
        <v>30.06.2023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 t="str">
        <f t="shared" si="77"/>
        <v>30.06.2023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 t="str">
        <f t="shared" si="77"/>
        <v>30.06.2023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 t="str">
        <f t="shared" si="77"/>
        <v>30.06.2023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 t="str">
        <f t="shared" si="77"/>
        <v>30.06.2023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 t="str">
        <f t="shared" si="77"/>
        <v>30.06.2023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 t="str">
        <f t="shared" si="77"/>
        <v>30.06.2023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 t="str">
        <f t="shared" si="77"/>
        <v>30.06.2023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 t="str">
        <f t="shared" si="77"/>
        <v>30.06.2023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 t="str">
        <f t="shared" si="77"/>
        <v>30.06.2023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 t="str">
        <f t="shared" si="77"/>
        <v>30.06.2023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 t="str">
        <f t="shared" si="77"/>
        <v>30.06.2023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 t="str">
        <f t="shared" si="77"/>
        <v>30.06.2023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 t="str">
        <f t="shared" si="77"/>
        <v>30.06.2023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 t="str">
        <f t="shared" si="77"/>
        <v>30.06.2023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 t="str">
        <f t="shared" si="77"/>
        <v>30.06.2023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 t="str">
        <f t="shared" si="77"/>
        <v>30.06.2023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 t="str">
        <f t="shared" si="77"/>
        <v>30.06.2023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 t="str">
        <f t="shared" si="77"/>
        <v>30.06.2023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 t="str">
        <f t="shared" si="77"/>
        <v>30.06.2023</v>
      </c>
      <c r="D1287" s="105" t="s">
        <v>772</v>
      </c>
      <c r="E1287" s="105">
        <v>7</v>
      </c>
      <c r="F1287" s="105" t="s">
        <v>762</v>
      </c>
      <c r="H1287" s="496">
        <f>'Справка 8'!I20</f>
        <v>50106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 t="str">
        <f t="shared" si="77"/>
        <v>30.06.2023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 t="str">
        <f t="shared" si="77"/>
        <v>30.06.2023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 t="str">
        <f t="shared" si="77"/>
        <v>30.06.2023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 t="str">
        <f t="shared" si="77"/>
        <v>30.06.2023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 t="str">
        <f t="shared" si="77"/>
        <v>30.06.2023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 t="str">
        <f t="shared" si="77"/>
        <v>30.06.2023</v>
      </c>
      <c r="D1293" s="105" t="s">
        <v>784</v>
      </c>
      <c r="E1293" s="105">
        <v>7</v>
      </c>
      <c r="F1293" s="105" t="s">
        <v>783</v>
      </c>
      <c r="H1293" s="496">
        <f>'Справка 8'!I26</f>
        <v>6343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 t="str">
        <f t="shared" si="77"/>
        <v>30.06.2023</v>
      </c>
      <c r="D1294" s="105" t="s">
        <v>786</v>
      </c>
      <c r="E1294" s="105">
        <v>7</v>
      </c>
      <c r="F1294" s="105" t="s">
        <v>771</v>
      </c>
      <c r="H1294" s="496">
        <f>'Справка 8'!I27</f>
        <v>56449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 t="str">
        <f aca="true" t="shared" si="80" ref="C1296:C1335">endDate</f>
        <v>30.06.2023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 t="str">
        <f t="shared" si="80"/>
        <v>30.06.2023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 t="str">
        <f t="shared" si="80"/>
        <v>30.06.2023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 t="str">
        <f t="shared" si="80"/>
        <v>30.06.2023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 t="str">
        <f t="shared" si="80"/>
        <v>30.06.2023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 t="str">
        <f t="shared" si="80"/>
        <v>30.06.2023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 t="str">
        <f t="shared" si="80"/>
        <v>30.06.2023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 t="str">
        <f t="shared" si="80"/>
        <v>30.06.2023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 t="str">
        <f t="shared" si="80"/>
        <v>30.06.2023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 t="str">
        <f t="shared" si="80"/>
        <v>30.06.2023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 t="str">
        <f t="shared" si="80"/>
        <v>30.06.2023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 t="str">
        <f t="shared" si="80"/>
        <v>30.06.2023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 t="str">
        <f t="shared" si="80"/>
        <v>30.06.2023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 t="str">
        <f t="shared" si="80"/>
        <v>30.06.2023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 t="str">
        <f t="shared" si="80"/>
        <v>30.06.2023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 t="str">
        <f t="shared" si="80"/>
        <v>30.06.2023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 t="str">
        <f t="shared" si="80"/>
        <v>30.06.2023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 t="str">
        <f t="shared" si="80"/>
        <v>30.06.2023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 t="str">
        <f t="shared" si="80"/>
        <v>30.06.2023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 t="str">
        <f t="shared" si="80"/>
        <v>30.06.2023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 t="str">
        <f t="shared" si="80"/>
        <v>30.06.2023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 t="str">
        <f t="shared" si="80"/>
        <v>30.06.2023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 t="str">
        <f t="shared" si="80"/>
        <v>30.06.2023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 t="str">
        <f t="shared" si="80"/>
        <v>30.06.2023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 t="str">
        <f t="shared" si="80"/>
        <v>30.06.2023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 t="str">
        <f t="shared" si="80"/>
        <v>30.06.2023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 t="str">
        <f t="shared" si="80"/>
        <v>30.06.2023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 t="str">
        <f t="shared" si="80"/>
        <v>30.06.2023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 t="str">
        <f t="shared" si="80"/>
        <v>30.06.2023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 t="str">
        <f t="shared" si="80"/>
        <v>30.06.2023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 t="str">
        <f t="shared" si="80"/>
        <v>30.06.2023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 t="str">
        <f t="shared" si="80"/>
        <v>30.06.2023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 t="str">
        <f t="shared" si="80"/>
        <v>30.06.2023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 t="str">
        <f t="shared" si="80"/>
        <v>30.06.2023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 t="str">
        <f t="shared" si="80"/>
        <v>30.06.2023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 t="str">
        <f t="shared" si="80"/>
        <v>30.06.2023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 t="str">
        <f t="shared" si="80"/>
        <v>30.06.2023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 t="str">
        <f t="shared" si="80"/>
        <v>30.06.2023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 t="str">
        <f t="shared" si="80"/>
        <v>30.06.2023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 t="str">
        <f t="shared" si="80"/>
        <v>30.06.2023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7812</v>
      </c>
      <c r="H28" s="593">
        <f>SUM(H29:H31)</f>
        <v>7513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7812</v>
      </c>
      <c r="H29" s="196">
        <v>7513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77</v>
      </c>
      <c r="H32" s="196">
        <v>299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7889</v>
      </c>
      <c r="H34" s="595">
        <f>H28+H32+H33</f>
        <v>7812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18883</v>
      </c>
      <c r="H37" s="597">
        <f>H26+H18+H34</f>
        <v>18806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7995</v>
      </c>
      <c r="H48" s="196">
        <v>9994</v>
      </c>
      <c r="M48" s="98"/>
    </row>
    <row r="49" spans="1:8" ht="15.75">
      <c r="A49" s="89" t="s">
        <v>148</v>
      </c>
      <c r="B49" s="94" t="s">
        <v>149</v>
      </c>
      <c r="C49" s="197">
        <v>924</v>
      </c>
      <c r="D49" s="196">
        <v>47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7995</v>
      </c>
      <c r="H50" s="593">
        <f>SUM(H44:H49)</f>
        <v>9994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924</v>
      </c>
      <c r="D52" s="595">
        <f>SUM(D48:D51)</f>
        <v>47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1666</v>
      </c>
      <c r="H54" s="196">
        <v>1580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10640</v>
      </c>
      <c r="D56" s="599">
        <f>D20+D21+D22+D28+D33+D46+D52+D54+D55</f>
        <v>9763</v>
      </c>
      <c r="E56" s="100" t="s">
        <v>850</v>
      </c>
      <c r="F56" s="99" t="s">
        <v>172</v>
      </c>
      <c r="G56" s="596">
        <f>G50+G52+G53+G54+G55</f>
        <v>9661</v>
      </c>
      <c r="H56" s="597">
        <f>H50+H52+H53+H54+H55</f>
        <v>11574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6516</v>
      </c>
      <c r="H60" s="197">
        <v>6407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32705</v>
      </c>
      <c r="H61" s="593">
        <f>SUM(H62:H68)</f>
        <v>34679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13157</v>
      </c>
      <c r="H63" s="197">
        <v>12842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7">
        <v>49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19539</v>
      </c>
      <c r="H65" s="197">
        <v>21777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5</v>
      </c>
      <c r="H66" s="197">
        <v>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3</v>
      </c>
      <c r="H67" s="197">
        <v>5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450</v>
      </c>
      <c r="D70" s="197">
        <v>450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204</v>
      </c>
      <c r="D71" s="197">
        <v>5629</v>
      </c>
      <c r="E71" s="472" t="s">
        <v>47</v>
      </c>
      <c r="F71" s="95" t="s">
        <v>223</v>
      </c>
      <c r="G71" s="594">
        <f>G59+G60+G61+G69+G70</f>
        <v>39221</v>
      </c>
      <c r="H71" s="595">
        <f>H59+H60+H61+H69+H70</f>
        <v>41086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18</v>
      </c>
      <c r="D75" s="197">
        <v>64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672</v>
      </c>
      <c r="D76" s="595">
        <f>SUM(D68:D75)</f>
        <v>6143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56449</v>
      </c>
      <c r="D79" s="593">
        <f>SUM(D80:D82)</f>
        <v>55553</v>
      </c>
      <c r="E79" s="205" t="s">
        <v>849</v>
      </c>
      <c r="F79" s="99" t="s">
        <v>241</v>
      </c>
      <c r="G79" s="596">
        <f>G71+G73+G75+G77</f>
        <v>39221</v>
      </c>
      <c r="H79" s="597">
        <f>H71+H73+H75+H77</f>
        <v>41086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56449</v>
      </c>
      <c r="D82" s="197">
        <v>55553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56449</v>
      </c>
      <c r="D85" s="595">
        <f>D84+D83+D79</f>
        <v>55553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17</v>
      </c>
      <c r="D89" s="196">
        <v>6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18</v>
      </c>
      <c r="D92" s="595">
        <f>SUM(D88:D91)</f>
        <v>7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>
        <v>6</v>
      </c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57145</v>
      </c>
      <c r="D94" s="599">
        <f>D65+D76+D85+D92+D93</f>
        <v>61703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67785</v>
      </c>
      <c r="D95" s="601">
        <f>D94+D56</f>
        <v>71466</v>
      </c>
      <c r="E95" s="229" t="s">
        <v>941</v>
      </c>
      <c r="F95" s="487" t="s">
        <v>268</v>
      </c>
      <c r="G95" s="600">
        <f>G37+G40+G56+G79</f>
        <v>67765</v>
      </c>
      <c r="H95" s="601">
        <f>H37+H40+H56+H79</f>
        <v>71466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0">
        <f>pdeReportingDate</f>
        <v>45134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Сузан Басри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25">
      <selection activeCell="C41" sqref="C4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38</v>
      </c>
      <c r="D13" s="314">
        <v>32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20</v>
      </c>
      <c r="D15" s="314">
        <v>20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4</v>
      </c>
      <c r="D16" s="314">
        <v>4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2</v>
      </c>
      <c r="D19" s="314">
        <v>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64</v>
      </c>
      <c r="D22" s="626">
        <f>SUM(D12:D18)+D19</f>
        <v>58</v>
      </c>
      <c r="E22" s="194" t="s">
        <v>309</v>
      </c>
      <c r="F22" s="237" t="s">
        <v>310</v>
      </c>
      <c r="G22" s="314">
        <v>103</v>
      </c>
      <c r="H22" s="314">
        <v>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>
        <v>11</v>
      </c>
    </row>
    <row r="25" spans="1:8" ht="31.5">
      <c r="A25" s="194" t="s">
        <v>316</v>
      </c>
      <c r="B25" s="237" t="s">
        <v>317</v>
      </c>
      <c r="C25" s="314">
        <v>845</v>
      </c>
      <c r="D25" s="314">
        <v>593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>
        <v>1136</v>
      </c>
      <c r="H26" s="314">
        <v>1242</v>
      </c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5">
        <f>SUM(G22:G26)</f>
        <v>1239</v>
      </c>
      <c r="H27" s="626">
        <f>SUM(H22:H26)</f>
        <v>1291</v>
      </c>
    </row>
    <row r="28" spans="1:8" ht="15.75">
      <c r="A28" s="194" t="s">
        <v>79</v>
      </c>
      <c r="B28" s="237" t="s">
        <v>327</v>
      </c>
      <c r="C28" s="314">
        <v>147</v>
      </c>
      <c r="D28" s="314">
        <v>157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992</v>
      </c>
      <c r="D29" s="626">
        <f>SUM(D25:D28)</f>
        <v>750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1056</v>
      </c>
      <c r="D31" s="632">
        <f>D29+D22</f>
        <v>808</v>
      </c>
      <c r="E31" s="251" t="s">
        <v>824</v>
      </c>
      <c r="F31" s="266" t="s">
        <v>331</v>
      </c>
      <c r="G31" s="253">
        <f>G16+G18+G27</f>
        <v>1239</v>
      </c>
      <c r="H31" s="254">
        <f>H16+H18+H27</f>
        <v>1291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183</v>
      </c>
      <c r="D33" s="244">
        <f>IF((H31-D31)&gt;0,H31-D31,0)</f>
        <v>483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1056</v>
      </c>
      <c r="D36" s="634">
        <f>D31-D34+D35</f>
        <v>808</v>
      </c>
      <c r="E36" s="262" t="s">
        <v>346</v>
      </c>
      <c r="F36" s="256" t="s">
        <v>347</v>
      </c>
      <c r="G36" s="267">
        <f>G35-G34+G31</f>
        <v>1239</v>
      </c>
      <c r="H36" s="268">
        <f>H35-H34+H31</f>
        <v>1291</v>
      </c>
    </row>
    <row r="37" spans="1:8" ht="15.75">
      <c r="A37" s="261" t="s">
        <v>348</v>
      </c>
      <c r="B37" s="231" t="s">
        <v>349</v>
      </c>
      <c r="C37" s="631">
        <f>IF((G36-C36)&gt;0,G36-C36,0)</f>
        <v>183</v>
      </c>
      <c r="D37" s="632">
        <f>IF((H36-D36)&gt;0,H36-D36,0)</f>
        <v>483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106</v>
      </c>
      <c r="D38" s="626">
        <f>D39+D40+D41</f>
        <v>100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106</v>
      </c>
      <c r="D40" s="314">
        <v>100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77</v>
      </c>
      <c r="D42" s="244">
        <f>+IF((H36-D36-D38)&gt;0,H36-D36-D38,0)</f>
        <v>383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77</v>
      </c>
      <c r="D44" s="268">
        <f>IF(H42=0,IF(D42-D43&gt;0,D42-D43+H43,0),IF(H42-H43&lt;0,H43-H42+D42,0))</f>
        <v>383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1239</v>
      </c>
      <c r="D45" s="628">
        <f>D36+D38+D42</f>
        <v>1291</v>
      </c>
      <c r="E45" s="270" t="s">
        <v>373</v>
      </c>
      <c r="F45" s="272" t="s">
        <v>374</v>
      </c>
      <c r="G45" s="627">
        <f>G42+G36</f>
        <v>1239</v>
      </c>
      <c r="H45" s="628">
        <f>H42+H36</f>
        <v>1291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0">
        <f>pdeReportingDate</f>
        <v>45134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Сузан Басри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.75">
      <c r="A59" s="693"/>
      <c r="B59" s="699"/>
      <c r="C59" s="699"/>
      <c r="D59" s="699"/>
      <c r="E59" s="699"/>
      <c r="F59" s="572"/>
      <c r="G59" s="45"/>
      <c r="H59" s="42"/>
    </row>
    <row r="60" spans="1:8" ht="15.75">
      <c r="A60" s="693"/>
      <c r="B60" s="699"/>
      <c r="C60" s="699"/>
      <c r="D60" s="699"/>
      <c r="E60" s="699"/>
      <c r="F60" s="572"/>
      <c r="G60" s="45"/>
      <c r="H60" s="42"/>
    </row>
    <row r="61" spans="1:8" ht="15.75">
      <c r="A61" s="693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2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314"/>
      <c r="E11" s="177"/>
      <c r="F11" s="177"/>
    </row>
    <row r="12" spans="1:13" ht="15.75">
      <c r="A12" s="277" t="s">
        <v>380</v>
      </c>
      <c r="B12" s="178" t="s">
        <v>381</v>
      </c>
      <c r="C12" s="197">
        <v>-87</v>
      </c>
      <c r="D12" s="314">
        <v>-32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-2361</v>
      </c>
      <c r="D13" s="314">
        <v>4969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314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314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314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-2480</v>
      </c>
      <c r="D21" s="656">
        <f>SUM(D11:D20)</f>
        <v>4911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4890</v>
      </c>
      <c r="D25" s="314">
        <v>-4890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314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314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314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26</v>
      </c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4916</v>
      </c>
      <c r="D33" s="656">
        <f>SUM(D23:D32)</f>
        <v>-4890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314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314"/>
      <c r="E36" s="177"/>
      <c r="F36" s="177"/>
    </row>
    <row r="37" spans="1:6" ht="15.75">
      <c r="A37" s="277" t="s">
        <v>427</v>
      </c>
      <c r="B37" s="178" t="s">
        <v>428</v>
      </c>
      <c r="C37" s="197">
        <v>3191</v>
      </c>
      <c r="D37" s="314">
        <v>3011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-5102</v>
      </c>
      <c r="D38" s="314">
        <v>-2932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314"/>
      <c r="E39" s="177"/>
      <c r="F39" s="177"/>
    </row>
    <row r="40" spans="1:6" ht="31.5">
      <c r="A40" s="277" t="s">
        <v>433</v>
      </c>
      <c r="B40" s="178" t="s">
        <v>434</v>
      </c>
      <c r="C40" s="197">
        <v>-509</v>
      </c>
      <c r="D40" s="314">
        <v>-122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314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314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-2425</v>
      </c>
      <c r="D43" s="658">
        <f>SUM(D35:D42)</f>
        <v>-43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11</v>
      </c>
      <c r="D44" s="306">
        <f>D43+D33+D21</f>
        <v>-22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7</v>
      </c>
      <c r="D45" s="307">
        <v>25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18</v>
      </c>
      <c r="D46" s="309">
        <f>D45+D44</f>
        <v>3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18</v>
      </c>
      <c r="D47" s="297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0">
        <f>pdeReportingDate</f>
        <v>45134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Сузан Басри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.7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.7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.7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0">
      <selection activeCell="C18" sqref="C18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7812</v>
      </c>
      <c r="J13" s="581">
        <f>'1-Баланс'!H30+'1-Баланс'!H33</f>
        <v>0</v>
      </c>
      <c r="K13" s="582"/>
      <c r="L13" s="581">
        <f>SUM(C13:K13)</f>
        <v>18806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7812</v>
      </c>
      <c r="J17" s="650">
        <f t="shared" si="2"/>
        <v>0</v>
      </c>
      <c r="K17" s="650">
        <f t="shared" si="2"/>
        <v>0</v>
      </c>
      <c r="L17" s="581">
        <f t="shared" si="1"/>
        <v>18806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77</v>
      </c>
      <c r="J18" s="581">
        <f>+'1-Баланс'!G33</f>
        <v>0</v>
      </c>
      <c r="K18" s="582"/>
      <c r="L18" s="581">
        <f t="shared" si="1"/>
        <v>77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7889</v>
      </c>
      <c r="J31" s="650">
        <f t="shared" si="6"/>
        <v>0</v>
      </c>
      <c r="K31" s="650">
        <f t="shared" si="6"/>
        <v>0</v>
      </c>
      <c r="L31" s="581">
        <f t="shared" si="1"/>
        <v>18883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7889</v>
      </c>
      <c r="J34" s="584">
        <f t="shared" si="7"/>
        <v>0</v>
      </c>
      <c r="K34" s="584">
        <f t="shared" si="7"/>
        <v>0</v>
      </c>
      <c r="L34" s="648">
        <f t="shared" si="1"/>
        <v>18883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>
        <f>pdeReportingDate</f>
        <v>45134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Сузан Басри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.7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.7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.7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E11" sqref="E1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996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0">
        <f>pdeReportingDate</f>
        <v>45134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Сузан Басри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.7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.7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.7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.75">
      <c r="A160" s="693"/>
      <c r="B160" s="699"/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5" zoomScalePageLayoutView="0" workbookViewId="0" topLeftCell="A9">
      <selection activeCell="R9" sqref="R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0">
        <f>pdeReportingDate</f>
        <v>45134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1" t="str">
        <f>authorName</f>
        <v>Сузан Басри</v>
      </c>
      <c r="D48" s="701"/>
      <c r="E48" s="701"/>
      <c r="F48" s="701"/>
      <c r="G48" s="701"/>
      <c r="H48" s="701"/>
      <c r="I48" s="701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.7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.7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.7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.75">
      <c r="B55" s="693"/>
      <c r="C55" s="699"/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25">
      <selection activeCell="C35" sqref="C3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>
        <f>+'1-Баланс'!C49</f>
        <v>924</v>
      </c>
      <c r="D17" s="366"/>
      <c r="E17" s="367">
        <f t="shared" si="0"/>
        <v>924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f>'1-Баланс'!C51</f>
        <v>0</v>
      </c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924</v>
      </c>
      <c r="D21" s="438">
        <f>D13+D17+D18</f>
        <v>0</v>
      </c>
      <c r="E21" s="439">
        <f>E13+E17+E18</f>
        <v>924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0</v>
      </c>
      <c r="D30" s="366">
        <f>'1-Баланс'!C69</f>
        <v>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450</v>
      </c>
      <c r="D31" s="366">
        <f>'1-Баланс'!C70</f>
        <v>450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204</v>
      </c>
      <c r="D32" s="366">
        <f>'1-Баланс'!C71</f>
        <v>204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18</v>
      </c>
      <c r="D40" s="360">
        <f>SUM(D41:D44)</f>
        <v>18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18</v>
      </c>
      <c r="D44" s="366">
        <f>C44</f>
        <v>18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672</v>
      </c>
      <c r="D45" s="436">
        <f>D26+D30+D31+D33+D32+D34+D35+D40</f>
        <v>672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1596</v>
      </c>
      <c r="D46" s="442">
        <f>D45+D23+D21+D11</f>
        <v>672</v>
      </c>
      <c r="E46" s="443">
        <f>E45+E23+E21+E11</f>
        <v>924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7995</v>
      </c>
      <c r="D65" s="197"/>
      <c r="E65" s="136">
        <f t="shared" si="1"/>
        <v>7995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7995</v>
      </c>
      <c r="D68" s="433">
        <f>D54+D58+D63+D64+D65+D66</f>
        <v>0</v>
      </c>
      <c r="E68" s="434">
        <f t="shared" si="1"/>
        <v>7995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f>'1-Баланс'!G54</f>
        <v>1666</v>
      </c>
      <c r="D70" s="197"/>
      <c r="E70" s="136">
        <f t="shared" si="1"/>
        <v>1666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6516</v>
      </c>
      <c r="D82" s="138">
        <f>SUM(D83:D86)</f>
        <v>6516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f>'1-Баланс'!G60</f>
        <v>6516</v>
      </c>
      <c r="D84" s="197">
        <f>C84</f>
        <v>6516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32705</v>
      </c>
      <c r="D87" s="134">
        <f>SUM(D88:D92)+D96</f>
        <v>32705</v>
      </c>
      <c r="E87" s="134">
        <f>SUM(E88:E92)+E96</f>
        <v>0</v>
      </c>
      <c r="F87" s="395">
        <f>SUM(F88:F92)+F96</f>
        <v>27735</v>
      </c>
    </row>
    <row r="88" spans="1:6" ht="15.75">
      <c r="A88" s="368" t="s">
        <v>719</v>
      </c>
      <c r="B88" s="135" t="s">
        <v>720</v>
      </c>
      <c r="C88" s="197">
        <f>'1-Баланс'!G63</f>
        <v>13157</v>
      </c>
      <c r="D88" s="197">
        <f>+C88</f>
        <v>13157</v>
      </c>
      <c r="E88" s="136">
        <f t="shared" si="1"/>
        <v>0</v>
      </c>
      <c r="F88" s="196">
        <v>27735</v>
      </c>
    </row>
    <row r="89" spans="1:6" ht="15.75">
      <c r="A89" s="368" t="s">
        <v>721</v>
      </c>
      <c r="B89" s="135" t="s">
        <v>722</v>
      </c>
      <c r="C89" s="197">
        <f>'1-Баланс'!G64</f>
        <v>1</v>
      </c>
      <c r="D89" s="197">
        <f>C89</f>
        <v>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19539</v>
      </c>
      <c r="D90" s="197">
        <f>C90</f>
        <v>19539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5</v>
      </c>
      <c r="D91" s="197">
        <f>C91</f>
        <v>5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39221</v>
      </c>
      <c r="D98" s="431">
        <f>D87+D82+D77+D73+D97</f>
        <v>39221</v>
      </c>
      <c r="E98" s="431">
        <f>E87+E82+E77+E73+E97</f>
        <v>0</v>
      </c>
      <c r="F98" s="432">
        <f>F87+F82+F77+F73+F97</f>
        <v>27735</v>
      </c>
    </row>
    <row r="99" spans="1:6" ht="16.5" thickBot="1">
      <c r="A99" s="410" t="s">
        <v>739</v>
      </c>
      <c r="B99" s="411" t="s">
        <v>740</v>
      </c>
      <c r="C99" s="425">
        <f>C98+C70+C68</f>
        <v>48882</v>
      </c>
      <c r="D99" s="425">
        <f>D98+D70+D68</f>
        <v>39221</v>
      </c>
      <c r="E99" s="425">
        <f>E98+E70+E68</f>
        <v>9661</v>
      </c>
      <c r="F99" s="426">
        <f>F98+F70+F68</f>
        <v>27735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0">
        <f>pdeReportingDate</f>
        <v>45134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Сузан Басри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515828851</v>
      </c>
      <c r="D20" s="447"/>
      <c r="E20" s="447"/>
      <c r="F20" s="447">
        <v>49257</v>
      </c>
      <c r="G20" s="447">
        <v>849</v>
      </c>
      <c r="H20" s="447"/>
      <c r="I20" s="448">
        <f t="shared" si="0"/>
        <v>50106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464595</v>
      </c>
      <c r="D26" s="447"/>
      <c r="E26" s="447"/>
      <c r="F26" s="447">
        <v>6343</v>
      </c>
      <c r="G26" s="447"/>
      <c r="H26" s="447"/>
      <c r="I26" s="448">
        <f t="shared" si="0"/>
        <v>6343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516293446</v>
      </c>
      <c r="D27" s="454">
        <f t="shared" si="2"/>
        <v>0</v>
      </c>
      <c r="E27" s="454">
        <f t="shared" si="2"/>
        <v>0</v>
      </c>
      <c r="F27" s="454">
        <f t="shared" si="2"/>
        <v>55600</v>
      </c>
      <c r="G27" s="454">
        <f t="shared" si="2"/>
        <v>849</v>
      </c>
      <c r="H27" s="454">
        <f t="shared" si="2"/>
        <v>0</v>
      </c>
      <c r="I27" s="455">
        <f t="shared" si="0"/>
        <v>56449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>
        <f>pdeReportingDate</f>
        <v>45134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Сузан Басри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2023-07-27T13:01:17Z</dcterms:modified>
  <cp:category/>
  <cp:version/>
  <cp:contentType/>
  <cp:contentStatus/>
</cp:coreProperties>
</file>